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igeneia\Documents\IFIGENEIA\Depression\Post-consultation work\Post-consultation guideline\Appendix N3\Excel files_more severe depression\"/>
    </mc:Choice>
  </mc:AlternateContent>
  <bookViews>
    <workbookView xWindow="0" yWindow="0" windowWidth="15825" windowHeight="11730" tabRatio="668" activeTab="1"/>
  </bookViews>
  <sheets>
    <sheet name="WinBUGS output" sheetId="15" r:id="rId1"/>
    <sheet name="Intervention and Class Codes" sheetId="24" r:id="rId2"/>
    <sheet name="# of studies per comparison" sheetId="25" r:id="rId3"/>
    <sheet name="Network plots" sheetId="26" r:id="rId4"/>
    <sheet name="Data" sheetId="27" r:id="rId5"/>
    <sheet name="Model fit" sheetId="4" r:id="rId6"/>
    <sheet name="SMD relative to pill placebo" sheetId="16" r:id="rId7"/>
    <sheet name="Direct SMDs" sheetId="18" r:id="rId8"/>
    <sheet name="Ranks" sheetId="19" r:id="rId9"/>
    <sheet name="Bias Adjustment" sheetId="2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8" l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3" i="28"/>
  <c r="I3" i="28"/>
  <c r="C5" i="16" l="1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C41" i="16"/>
  <c r="D41" i="16"/>
  <c r="C42" i="16"/>
  <c r="D42" i="16"/>
  <c r="H5" i="16"/>
  <c r="I5" i="16"/>
  <c r="H6" i="16"/>
  <c r="I6" i="16"/>
  <c r="H7" i="16"/>
  <c r="I7" i="16"/>
  <c r="H8" i="16"/>
  <c r="I8" i="16"/>
  <c r="H9" i="16"/>
  <c r="I9" i="16"/>
  <c r="H10" i="16"/>
  <c r="I10" i="16"/>
  <c r="H11" i="16"/>
  <c r="I11" i="16"/>
  <c r="H12" i="16"/>
  <c r="I12" i="16"/>
  <c r="H13" i="16"/>
  <c r="I13" i="16"/>
  <c r="H14" i="16"/>
  <c r="I14" i="16"/>
  <c r="H15" i="16"/>
  <c r="I15" i="16"/>
  <c r="H16" i="16"/>
  <c r="I16" i="16"/>
  <c r="H17" i="16"/>
  <c r="I17" i="16"/>
  <c r="H18" i="16"/>
  <c r="I18" i="16"/>
  <c r="H19" i="16"/>
  <c r="I19" i="16"/>
  <c r="H20" i="16"/>
  <c r="I20" i="16"/>
  <c r="I4" i="16"/>
  <c r="H4" i="16"/>
  <c r="D4" i="16"/>
  <c r="C4" i="16"/>
  <c r="R25" i="28" l="1"/>
  <c r="S25" i="28"/>
  <c r="T25" i="28"/>
  <c r="R27" i="28"/>
  <c r="S27" i="28"/>
  <c r="T27" i="28"/>
  <c r="R28" i="28"/>
  <c r="S28" i="28"/>
  <c r="T28" i="28"/>
  <c r="R30" i="28"/>
  <c r="S30" i="28"/>
  <c r="T30" i="28"/>
  <c r="R9" i="28"/>
  <c r="S9" i="28"/>
  <c r="T9" i="28"/>
  <c r="R5" i="28"/>
  <c r="S5" i="28"/>
  <c r="T5" i="28"/>
  <c r="R11" i="28"/>
  <c r="S11" i="28"/>
  <c r="T11" i="28"/>
  <c r="R8" i="28"/>
  <c r="S8" i="28"/>
  <c r="T8" i="28"/>
  <c r="R12" i="28"/>
  <c r="S12" i="28"/>
  <c r="T12" i="28"/>
  <c r="R10" i="28"/>
  <c r="S10" i="28"/>
  <c r="T10" i="28"/>
  <c r="R13" i="28"/>
  <c r="S13" i="28"/>
  <c r="T13" i="28"/>
  <c r="R21" i="28"/>
  <c r="S21" i="28"/>
  <c r="T21" i="28"/>
  <c r="R24" i="28"/>
  <c r="S24" i="28"/>
  <c r="T24" i="28"/>
  <c r="R22" i="28"/>
  <c r="S22" i="28"/>
  <c r="T22" i="28"/>
  <c r="R20" i="28"/>
  <c r="S20" i="28"/>
  <c r="T20" i="28"/>
  <c r="R14" i="28"/>
  <c r="S14" i="28"/>
  <c r="T14" i="28"/>
  <c r="R19" i="28"/>
  <c r="S19" i="28"/>
  <c r="T19" i="28"/>
  <c r="R23" i="28"/>
  <c r="S23" i="28"/>
  <c r="T23" i="28"/>
  <c r="R29" i="28"/>
  <c r="S29" i="28"/>
  <c r="T29" i="28"/>
  <c r="R16" i="28"/>
  <c r="S16" i="28"/>
  <c r="T16" i="28"/>
  <c r="R26" i="28"/>
  <c r="S26" i="28"/>
  <c r="T26" i="28"/>
  <c r="R15" i="28"/>
  <c r="S15" i="28"/>
  <c r="T15" i="28"/>
  <c r="R18" i="28"/>
  <c r="S18" i="28"/>
  <c r="T18" i="28"/>
  <c r="R6" i="28"/>
  <c r="S6" i="28"/>
  <c r="T6" i="28"/>
  <c r="R7" i="28"/>
  <c r="S7" i="28"/>
  <c r="T7" i="28"/>
  <c r="R4" i="28"/>
  <c r="S4" i="28"/>
  <c r="T4" i="28"/>
  <c r="R3" i="28"/>
  <c r="S3" i="28"/>
  <c r="T3" i="28"/>
  <c r="W16" i="28"/>
  <c r="X16" i="28"/>
  <c r="Y16" i="28"/>
  <c r="W17" i="28"/>
  <c r="X17" i="28"/>
  <c r="Y17" i="28"/>
  <c r="W18" i="28"/>
  <c r="X18" i="28"/>
  <c r="Y18" i="28"/>
  <c r="W19" i="28"/>
  <c r="X19" i="28"/>
  <c r="Y19" i="28"/>
  <c r="W5" i="28"/>
  <c r="X5" i="28"/>
  <c r="Y5" i="28"/>
  <c r="W6" i="28"/>
  <c r="X6" i="28"/>
  <c r="Y6" i="28"/>
  <c r="W7" i="28"/>
  <c r="X7" i="28"/>
  <c r="Y7" i="28"/>
  <c r="W12" i="28"/>
  <c r="X12" i="28"/>
  <c r="Y12" i="28"/>
  <c r="W11" i="28"/>
  <c r="X11" i="28"/>
  <c r="Y11" i="28"/>
  <c r="W14" i="28"/>
  <c r="X14" i="28"/>
  <c r="Y14" i="28"/>
  <c r="W8" i="28"/>
  <c r="X8" i="28"/>
  <c r="Y8" i="28"/>
  <c r="W15" i="28"/>
  <c r="X15" i="28"/>
  <c r="Y15" i="28"/>
  <c r="W10" i="28"/>
  <c r="X10" i="28"/>
  <c r="Y10" i="28"/>
  <c r="W13" i="28"/>
  <c r="X13" i="28"/>
  <c r="Y13" i="28"/>
  <c r="W4" i="28"/>
  <c r="X4" i="28"/>
  <c r="Y4" i="28"/>
  <c r="W3" i="28"/>
  <c r="X3" i="28"/>
  <c r="Y3" i="28"/>
  <c r="H4" i="28"/>
  <c r="I4" i="28"/>
  <c r="J4" i="28"/>
  <c r="H5" i="28"/>
  <c r="I5" i="28"/>
  <c r="J5" i="28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2" i="28"/>
  <c r="I12" i="28"/>
  <c r="J12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1" i="28"/>
  <c r="I31" i="28"/>
  <c r="J31" i="28"/>
  <c r="H32" i="28"/>
  <c r="I32" i="28"/>
  <c r="J32" i="28"/>
  <c r="H33" i="28"/>
  <c r="I33" i="28"/>
  <c r="J33" i="28"/>
  <c r="H34" i="28"/>
  <c r="I34" i="28"/>
  <c r="J34" i="28"/>
  <c r="H35" i="28"/>
  <c r="I35" i="28"/>
  <c r="J35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40" i="28"/>
  <c r="I40" i="28"/>
  <c r="J40" i="28"/>
  <c r="H41" i="28"/>
  <c r="I41" i="28"/>
  <c r="J41" i="28"/>
  <c r="Y9" i="28"/>
  <c r="X9" i="28"/>
  <c r="W9" i="28"/>
  <c r="T17" i="28"/>
  <c r="S17" i="28"/>
  <c r="R17" i="28"/>
  <c r="M4" i="28"/>
  <c r="O4" i="28"/>
  <c r="M5" i="28"/>
  <c r="O5" i="28"/>
  <c r="M6" i="28"/>
  <c r="O6" i="28"/>
  <c r="M7" i="28"/>
  <c r="O7" i="28"/>
  <c r="M8" i="28"/>
  <c r="O8" i="28"/>
  <c r="M9" i="28"/>
  <c r="O9" i="28"/>
  <c r="M10" i="28"/>
  <c r="O10" i="28"/>
  <c r="M11" i="28"/>
  <c r="O11" i="28"/>
  <c r="M12" i="28"/>
  <c r="O12" i="28"/>
  <c r="M13" i="28"/>
  <c r="O13" i="28"/>
  <c r="M14" i="28"/>
  <c r="O14" i="28"/>
  <c r="M15" i="28"/>
  <c r="O15" i="28"/>
  <c r="M16" i="28"/>
  <c r="O16" i="28"/>
  <c r="M17" i="28"/>
  <c r="O17" i="28"/>
  <c r="M18" i="28"/>
  <c r="O18" i="28"/>
  <c r="M19" i="28"/>
  <c r="O19" i="28"/>
  <c r="O3" i="28"/>
  <c r="M3" i="28"/>
  <c r="J3" i="28"/>
  <c r="H3" i="28"/>
  <c r="H18" i="19" l="1"/>
  <c r="I18" i="19"/>
  <c r="H17" i="19"/>
  <c r="I17" i="19"/>
  <c r="H16" i="19"/>
  <c r="I16" i="19"/>
  <c r="H13" i="19"/>
  <c r="I13" i="19"/>
  <c r="H5" i="19"/>
  <c r="I5" i="19"/>
  <c r="H7" i="19"/>
  <c r="I7" i="19"/>
  <c r="H8" i="19"/>
  <c r="I8" i="19"/>
  <c r="H11" i="19"/>
  <c r="I11" i="19"/>
  <c r="H12" i="19"/>
  <c r="I12" i="19"/>
  <c r="H15" i="19"/>
  <c r="I15" i="19"/>
  <c r="H4" i="19"/>
  <c r="I4" i="19"/>
  <c r="H14" i="19"/>
  <c r="I14" i="19"/>
  <c r="H6" i="19"/>
  <c r="I6" i="19"/>
  <c r="H9" i="19"/>
  <c r="I9" i="19"/>
  <c r="H3" i="19"/>
  <c r="I3" i="19"/>
  <c r="H2" i="19"/>
  <c r="I2" i="19"/>
  <c r="B28" i="19"/>
  <c r="C28" i="19"/>
  <c r="D28" i="19"/>
  <c r="B27" i="19"/>
  <c r="C27" i="19"/>
  <c r="D27" i="19"/>
  <c r="B29" i="19"/>
  <c r="C29" i="19"/>
  <c r="D29" i="19"/>
  <c r="B20" i="19"/>
  <c r="C20" i="19"/>
  <c r="D20" i="19"/>
  <c r="B12" i="19"/>
  <c r="C12" i="19"/>
  <c r="D12" i="19"/>
  <c r="B6" i="19"/>
  <c r="C6" i="19"/>
  <c r="D6" i="19"/>
  <c r="B14" i="19"/>
  <c r="C14" i="19"/>
  <c r="D14" i="19"/>
  <c r="B11" i="19"/>
  <c r="C11" i="19"/>
  <c r="D11" i="19"/>
  <c r="B13" i="19"/>
  <c r="C13" i="19"/>
  <c r="D13" i="19"/>
  <c r="B15" i="19"/>
  <c r="C15" i="19"/>
  <c r="D15" i="19"/>
  <c r="B16" i="19"/>
  <c r="C16" i="19"/>
  <c r="D16" i="19"/>
  <c r="B19" i="19"/>
  <c r="C19" i="19"/>
  <c r="D19" i="19"/>
  <c r="B21" i="19"/>
  <c r="C21" i="19"/>
  <c r="D21" i="19"/>
  <c r="B23" i="19"/>
  <c r="C23" i="19"/>
  <c r="D23" i="19"/>
  <c r="B22" i="19"/>
  <c r="C22" i="19"/>
  <c r="D22" i="19"/>
  <c r="B8" i="19"/>
  <c r="C8" i="19"/>
  <c r="D8" i="19"/>
  <c r="B18" i="19"/>
  <c r="C18" i="19"/>
  <c r="D18" i="19"/>
  <c r="B24" i="19"/>
  <c r="C24" i="19"/>
  <c r="D24" i="19"/>
  <c r="B26" i="19"/>
  <c r="C26" i="19"/>
  <c r="D26" i="19"/>
  <c r="B9" i="19"/>
  <c r="C9" i="19"/>
  <c r="D9" i="19"/>
  <c r="B25" i="19"/>
  <c r="C25" i="19"/>
  <c r="D25" i="19"/>
  <c r="B7" i="19"/>
  <c r="C7" i="19"/>
  <c r="D7" i="19"/>
  <c r="B4" i="19"/>
  <c r="C4" i="19"/>
  <c r="D4" i="19"/>
  <c r="B5" i="19"/>
  <c r="C5" i="19"/>
  <c r="D5" i="19"/>
  <c r="B10" i="19"/>
  <c r="C10" i="19"/>
  <c r="D10" i="19"/>
  <c r="B3" i="19"/>
  <c r="C3" i="19"/>
  <c r="D3" i="19"/>
  <c r="B2" i="19"/>
  <c r="C2" i="19"/>
  <c r="D2" i="19"/>
  <c r="P5" i="18"/>
  <c r="Q5" i="18"/>
  <c r="R5" i="18"/>
  <c r="S5" i="18"/>
  <c r="T5" i="18"/>
  <c r="P6" i="18"/>
  <c r="Q6" i="18"/>
  <c r="R6" i="18"/>
  <c r="S6" i="18"/>
  <c r="T6" i="18"/>
  <c r="P7" i="18"/>
  <c r="Q7" i="18"/>
  <c r="R7" i="18"/>
  <c r="S7" i="18"/>
  <c r="T7" i="18"/>
  <c r="P8" i="18"/>
  <c r="Q8" i="18"/>
  <c r="R8" i="18"/>
  <c r="S8" i="18"/>
  <c r="T8" i="18"/>
  <c r="P9" i="18"/>
  <c r="Q9" i="18"/>
  <c r="R9" i="18"/>
  <c r="S9" i="18"/>
  <c r="T9" i="18"/>
  <c r="P10" i="18"/>
  <c r="Q10" i="18"/>
  <c r="R10" i="18"/>
  <c r="S10" i="18"/>
  <c r="T10" i="18"/>
  <c r="P11" i="18"/>
  <c r="Q11" i="18"/>
  <c r="R11" i="18"/>
  <c r="S11" i="18"/>
  <c r="T11" i="18"/>
  <c r="P12" i="18"/>
  <c r="Q12" i="18"/>
  <c r="R12" i="18"/>
  <c r="S12" i="18"/>
  <c r="T12" i="18"/>
  <c r="P13" i="18"/>
  <c r="Q13" i="18"/>
  <c r="R13" i="18"/>
  <c r="S13" i="18"/>
  <c r="T13" i="18"/>
  <c r="P14" i="18"/>
  <c r="Q14" i="18"/>
  <c r="R14" i="18"/>
  <c r="S14" i="18"/>
  <c r="T14" i="18"/>
  <c r="P15" i="18"/>
  <c r="Q15" i="18"/>
  <c r="R15" i="18"/>
  <c r="S15" i="18"/>
  <c r="T15" i="18"/>
  <c r="P16" i="18"/>
  <c r="Q16" i="18"/>
  <c r="R16" i="18"/>
  <c r="S16" i="18"/>
  <c r="T16" i="18"/>
  <c r="P17" i="18"/>
  <c r="Q17" i="18"/>
  <c r="R17" i="18"/>
  <c r="S17" i="18"/>
  <c r="T17" i="18"/>
  <c r="P18" i="18"/>
  <c r="Q18" i="18"/>
  <c r="R18" i="18"/>
  <c r="S18" i="18"/>
  <c r="T18" i="18"/>
  <c r="P19" i="18"/>
  <c r="Q19" i="18"/>
  <c r="R19" i="18"/>
  <c r="S19" i="18"/>
  <c r="T19" i="18"/>
  <c r="P20" i="18"/>
  <c r="Q20" i="18"/>
  <c r="R20" i="18"/>
  <c r="S20" i="18"/>
  <c r="T20" i="18"/>
  <c r="P21" i="18"/>
  <c r="Q21" i="18"/>
  <c r="R21" i="18"/>
  <c r="S21" i="18"/>
  <c r="T21" i="18"/>
  <c r="P22" i="18"/>
  <c r="Q22" i="18"/>
  <c r="R22" i="18"/>
  <c r="S22" i="18"/>
  <c r="T22" i="18"/>
  <c r="P23" i="18"/>
  <c r="Q23" i="18"/>
  <c r="R23" i="18"/>
  <c r="S23" i="18"/>
  <c r="T23" i="18"/>
  <c r="P24" i="18"/>
  <c r="Q24" i="18"/>
  <c r="R24" i="18"/>
  <c r="S24" i="18"/>
  <c r="T24" i="18"/>
  <c r="P25" i="18"/>
  <c r="Q25" i="18"/>
  <c r="R25" i="18"/>
  <c r="S25" i="18"/>
  <c r="T25" i="18"/>
  <c r="P26" i="18"/>
  <c r="Q26" i="18"/>
  <c r="R26" i="18"/>
  <c r="S26" i="18"/>
  <c r="T26" i="18"/>
  <c r="P27" i="18"/>
  <c r="Q27" i="18"/>
  <c r="R27" i="18"/>
  <c r="S27" i="18"/>
  <c r="T27" i="18"/>
  <c r="P28" i="18"/>
  <c r="Q28" i="18"/>
  <c r="R28" i="18"/>
  <c r="S28" i="18"/>
  <c r="T28" i="18"/>
  <c r="P29" i="18"/>
  <c r="Q29" i="18"/>
  <c r="R29" i="18"/>
  <c r="S29" i="18"/>
  <c r="T29" i="18"/>
  <c r="P30" i="18"/>
  <c r="Q30" i="18"/>
  <c r="R30" i="18"/>
  <c r="S30" i="18"/>
  <c r="T30" i="18"/>
  <c r="P31" i="18"/>
  <c r="Q31" i="18"/>
  <c r="R31" i="18"/>
  <c r="S31" i="18"/>
  <c r="T31" i="18"/>
  <c r="P32" i="18"/>
  <c r="Q32" i="18"/>
  <c r="R32" i="18"/>
  <c r="S32" i="18"/>
  <c r="T32" i="18"/>
  <c r="P33" i="18"/>
  <c r="Q33" i="18"/>
  <c r="R33" i="18"/>
  <c r="S33" i="18"/>
  <c r="T33" i="18"/>
  <c r="P34" i="18"/>
  <c r="Q34" i="18"/>
  <c r="R34" i="18"/>
  <c r="S34" i="18"/>
  <c r="T34" i="18"/>
  <c r="P35" i="18"/>
  <c r="Q35" i="18"/>
  <c r="R35" i="18"/>
  <c r="S35" i="18"/>
  <c r="T35" i="18"/>
  <c r="P36" i="18"/>
  <c r="Q36" i="18"/>
  <c r="R36" i="18"/>
  <c r="S36" i="18"/>
  <c r="T36" i="18"/>
  <c r="P37" i="18"/>
  <c r="Q37" i="18"/>
  <c r="R37" i="18"/>
  <c r="S37" i="18"/>
  <c r="T37" i="18"/>
  <c r="P38" i="18"/>
  <c r="Q38" i="18"/>
  <c r="R38" i="18"/>
  <c r="S38" i="18"/>
  <c r="T38" i="18"/>
  <c r="P39" i="18"/>
  <c r="Q39" i="18"/>
  <c r="R39" i="18"/>
  <c r="S39" i="18"/>
  <c r="T39" i="18"/>
  <c r="P40" i="18"/>
  <c r="Q40" i="18"/>
  <c r="R40" i="18"/>
  <c r="S40" i="18"/>
  <c r="T40" i="18"/>
  <c r="P41" i="18"/>
  <c r="Q41" i="18"/>
  <c r="R41" i="18"/>
  <c r="S41" i="18"/>
  <c r="T41" i="18"/>
  <c r="P42" i="18"/>
  <c r="Q42" i="18"/>
  <c r="R42" i="18"/>
  <c r="S42" i="18"/>
  <c r="T42" i="18"/>
  <c r="P43" i="18"/>
  <c r="Q43" i="18"/>
  <c r="R43" i="18"/>
  <c r="S43" i="18"/>
  <c r="T43" i="18"/>
  <c r="P44" i="18"/>
  <c r="Q44" i="18"/>
  <c r="R44" i="18"/>
  <c r="S44" i="18"/>
  <c r="T44" i="18"/>
  <c r="P45" i="18"/>
  <c r="Q45" i="18"/>
  <c r="R45" i="18"/>
  <c r="S45" i="18"/>
  <c r="T45" i="18"/>
  <c r="P46" i="18"/>
  <c r="Q46" i="18"/>
  <c r="R46" i="18"/>
  <c r="S46" i="18"/>
  <c r="T46" i="18"/>
  <c r="P47" i="18"/>
  <c r="Q47" i="18"/>
  <c r="R47" i="18"/>
  <c r="S47" i="18"/>
  <c r="T47" i="18"/>
  <c r="P48" i="18"/>
  <c r="Q48" i="18"/>
  <c r="R48" i="18"/>
  <c r="S48" i="18"/>
  <c r="T48" i="18"/>
  <c r="P49" i="18"/>
  <c r="Q49" i="18"/>
  <c r="R49" i="18"/>
  <c r="S49" i="18"/>
  <c r="T49" i="18"/>
  <c r="P50" i="18"/>
  <c r="Q50" i="18"/>
  <c r="R50" i="18"/>
  <c r="S50" i="18"/>
  <c r="T50" i="18"/>
  <c r="P51" i="18"/>
  <c r="Q51" i="18"/>
  <c r="R51" i="18"/>
  <c r="S51" i="18"/>
  <c r="T51" i="18"/>
  <c r="P52" i="18"/>
  <c r="Q52" i="18"/>
  <c r="R52" i="18"/>
  <c r="S52" i="18"/>
  <c r="T52" i="18"/>
  <c r="P53" i="18"/>
  <c r="Q53" i="18"/>
  <c r="R53" i="18"/>
  <c r="S53" i="18"/>
  <c r="T53" i="18"/>
  <c r="P54" i="18"/>
  <c r="Q54" i="18"/>
  <c r="R54" i="18"/>
  <c r="S54" i="18"/>
  <c r="T54" i="18"/>
  <c r="P55" i="18"/>
  <c r="Q55" i="18"/>
  <c r="R55" i="18"/>
  <c r="S55" i="18"/>
  <c r="T55" i="18"/>
  <c r="P56" i="18"/>
  <c r="Q56" i="18"/>
  <c r="R56" i="18"/>
  <c r="S56" i="18"/>
  <c r="T56" i="18"/>
  <c r="P57" i="18"/>
  <c r="Q57" i="18"/>
  <c r="R57" i="18"/>
  <c r="S57" i="18"/>
  <c r="T57" i="18"/>
  <c r="P58" i="18"/>
  <c r="Q58" i="18"/>
  <c r="R58" i="18"/>
  <c r="S58" i="18"/>
  <c r="T58" i="18"/>
  <c r="P59" i="18"/>
  <c r="Q59" i="18"/>
  <c r="R59" i="18"/>
  <c r="S59" i="18"/>
  <c r="T59" i="18"/>
  <c r="P60" i="18"/>
  <c r="Q60" i="18"/>
  <c r="R60" i="18"/>
  <c r="S60" i="18"/>
  <c r="T60" i="18"/>
  <c r="P61" i="18"/>
  <c r="Q61" i="18"/>
  <c r="R61" i="18"/>
  <c r="S61" i="18"/>
  <c r="T61" i="18"/>
  <c r="P62" i="18"/>
  <c r="Q62" i="18"/>
  <c r="R62" i="18"/>
  <c r="S62" i="18"/>
  <c r="T62" i="18"/>
  <c r="P63" i="18"/>
  <c r="Q63" i="18"/>
  <c r="R63" i="18"/>
  <c r="S63" i="18"/>
  <c r="T63" i="18"/>
  <c r="P64" i="18"/>
  <c r="Q64" i="18"/>
  <c r="R64" i="18"/>
  <c r="S64" i="18"/>
  <c r="T64" i="18"/>
  <c r="P65" i="18"/>
  <c r="Q65" i="18"/>
  <c r="R65" i="18"/>
  <c r="S65" i="18"/>
  <c r="T65" i="18"/>
  <c r="P66" i="18"/>
  <c r="Q66" i="18"/>
  <c r="R66" i="18"/>
  <c r="S66" i="18"/>
  <c r="T66" i="18"/>
  <c r="P67" i="18"/>
  <c r="Q67" i="18"/>
  <c r="R67" i="18"/>
  <c r="S67" i="18"/>
  <c r="T67" i="18"/>
  <c r="P68" i="18"/>
  <c r="Q68" i="18"/>
  <c r="R68" i="18"/>
  <c r="S68" i="18"/>
  <c r="T68" i="18"/>
  <c r="P69" i="18"/>
  <c r="Q69" i="18"/>
  <c r="R69" i="18"/>
  <c r="S69" i="18"/>
  <c r="T69" i="18"/>
  <c r="P70" i="18"/>
  <c r="Q70" i="18"/>
  <c r="R70" i="18"/>
  <c r="S70" i="18"/>
  <c r="T70" i="18"/>
  <c r="P71" i="18"/>
  <c r="Q71" i="18"/>
  <c r="R71" i="18"/>
  <c r="S71" i="18"/>
  <c r="T71" i="18"/>
  <c r="P72" i="18"/>
  <c r="Q72" i="18"/>
  <c r="R72" i="18"/>
  <c r="S72" i="18"/>
  <c r="T72" i="18"/>
  <c r="P73" i="18"/>
  <c r="Q73" i="18"/>
  <c r="R73" i="18"/>
  <c r="S73" i="18"/>
  <c r="T73" i="18"/>
  <c r="P74" i="18"/>
  <c r="Q74" i="18"/>
  <c r="R74" i="18"/>
  <c r="S74" i="18"/>
  <c r="T74" i="18"/>
  <c r="P75" i="18"/>
  <c r="Q75" i="18"/>
  <c r="R75" i="18"/>
  <c r="S75" i="18"/>
  <c r="T75" i="18"/>
  <c r="P76" i="18"/>
  <c r="Q76" i="18"/>
  <c r="R76" i="18"/>
  <c r="S76" i="18"/>
  <c r="T76" i="18"/>
  <c r="P77" i="18"/>
  <c r="Q77" i="18"/>
  <c r="R77" i="18"/>
  <c r="S77" i="18"/>
  <c r="T77" i="18"/>
  <c r="P78" i="18"/>
  <c r="Q78" i="18"/>
  <c r="R78" i="18"/>
  <c r="S78" i="18"/>
  <c r="T78" i="18"/>
  <c r="P79" i="18"/>
  <c r="Q79" i="18"/>
  <c r="R79" i="18"/>
  <c r="S79" i="18"/>
  <c r="T79" i="18"/>
  <c r="P80" i="18"/>
  <c r="Q80" i="18"/>
  <c r="R80" i="18"/>
  <c r="S80" i="18"/>
  <c r="T80" i="18"/>
  <c r="P81" i="18"/>
  <c r="Q81" i="18"/>
  <c r="R81" i="18"/>
  <c r="S81" i="18"/>
  <c r="T81" i="18"/>
  <c r="P82" i="18"/>
  <c r="Q82" i="18"/>
  <c r="R82" i="18"/>
  <c r="S82" i="18"/>
  <c r="T82" i="18"/>
  <c r="P83" i="18"/>
  <c r="Q83" i="18"/>
  <c r="R83" i="18"/>
  <c r="S83" i="18"/>
  <c r="T83" i="18"/>
  <c r="P84" i="18"/>
  <c r="Q84" i="18"/>
  <c r="R84" i="18"/>
  <c r="S84" i="18"/>
  <c r="T84" i="18"/>
  <c r="P85" i="18"/>
  <c r="Q85" i="18"/>
  <c r="R85" i="18"/>
  <c r="S85" i="18"/>
  <c r="T85" i="18"/>
  <c r="P86" i="18"/>
  <c r="Q86" i="18"/>
  <c r="R86" i="18"/>
  <c r="S86" i="18"/>
  <c r="T86" i="18"/>
  <c r="P87" i="18"/>
  <c r="Q87" i="18"/>
  <c r="R87" i="18"/>
  <c r="S87" i="18"/>
  <c r="T87" i="18"/>
  <c r="P88" i="18"/>
  <c r="Q88" i="18"/>
  <c r="R88" i="18"/>
  <c r="S88" i="18"/>
  <c r="T88" i="18"/>
  <c r="P89" i="18"/>
  <c r="Q89" i="18"/>
  <c r="R89" i="18"/>
  <c r="S89" i="18"/>
  <c r="T89" i="18"/>
  <c r="P90" i="18"/>
  <c r="Q90" i="18"/>
  <c r="R90" i="18"/>
  <c r="S90" i="18"/>
  <c r="T90" i="18"/>
  <c r="P91" i="18"/>
  <c r="Q91" i="18"/>
  <c r="R91" i="18"/>
  <c r="S91" i="18"/>
  <c r="T91" i="18"/>
  <c r="P92" i="18"/>
  <c r="Q92" i="18"/>
  <c r="R92" i="18"/>
  <c r="S92" i="18"/>
  <c r="T92" i="18"/>
  <c r="P93" i="18"/>
  <c r="Q93" i="18"/>
  <c r="R93" i="18"/>
  <c r="S93" i="18"/>
  <c r="T93" i="18"/>
  <c r="P94" i="18"/>
  <c r="Q94" i="18"/>
  <c r="R94" i="18"/>
  <c r="S94" i="18"/>
  <c r="T94" i="18"/>
  <c r="P95" i="18"/>
  <c r="Q95" i="18"/>
  <c r="R95" i="18"/>
  <c r="S95" i="18"/>
  <c r="T95" i="18"/>
  <c r="P96" i="18"/>
  <c r="Q96" i="18"/>
  <c r="R96" i="18"/>
  <c r="S96" i="18"/>
  <c r="T96" i="18"/>
  <c r="P97" i="18"/>
  <c r="Q97" i="18"/>
  <c r="R97" i="18"/>
  <c r="S97" i="18"/>
  <c r="T97" i="18"/>
  <c r="P98" i="18"/>
  <c r="Q98" i="18"/>
  <c r="R98" i="18"/>
  <c r="S98" i="18"/>
  <c r="T98" i="18"/>
  <c r="P99" i="18"/>
  <c r="Q99" i="18"/>
  <c r="R99" i="18"/>
  <c r="S99" i="18"/>
  <c r="T99" i="18"/>
  <c r="P100" i="18"/>
  <c r="Q100" i="18"/>
  <c r="R100" i="18"/>
  <c r="S100" i="18"/>
  <c r="T100" i="18"/>
  <c r="P101" i="18"/>
  <c r="Q101" i="18"/>
  <c r="R101" i="18"/>
  <c r="S101" i="18"/>
  <c r="T101" i="18"/>
  <c r="P102" i="18"/>
  <c r="Q102" i="18"/>
  <c r="R102" i="18"/>
  <c r="S102" i="18"/>
  <c r="T102" i="18"/>
  <c r="P103" i="18"/>
  <c r="Q103" i="18"/>
  <c r="R103" i="18"/>
  <c r="S103" i="18"/>
  <c r="T103" i="18"/>
  <c r="P104" i="18"/>
  <c r="Q104" i="18"/>
  <c r="R104" i="18"/>
  <c r="S104" i="18"/>
  <c r="T104" i="18"/>
  <c r="P105" i="18"/>
  <c r="Q105" i="18"/>
  <c r="R105" i="18"/>
  <c r="S105" i="18"/>
  <c r="T105" i="18"/>
  <c r="P106" i="18"/>
  <c r="Q106" i="18"/>
  <c r="R106" i="18"/>
  <c r="S106" i="18"/>
  <c r="T106" i="18"/>
  <c r="P107" i="18"/>
  <c r="Q107" i="18"/>
  <c r="R107" i="18"/>
  <c r="S107" i="18"/>
  <c r="T107" i="18"/>
  <c r="P108" i="18"/>
  <c r="Q108" i="18"/>
  <c r="R108" i="18"/>
  <c r="S108" i="18"/>
  <c r="T108" i="18"/>
  <c r="P109" i="18"/>
  <c r="Q109" i="18"/>
  <c r="R109" i="18"/>
  <c r="S109" i="18"/>
  <c r="T109" i="18"/>
  <c r="P110" i="18"/>
  <c r="Q110" i="18"/>
  <c r="R110" i="18"/>
  <c r="S110" i="18"/>
  <c r="T110" i="18"/>
  <c r="P111" i="18"/>
  <c r="Q111" i="18"/>
  <c r="R111" i="18"/>
  <c r="S111" i="18"/>
  <c r="T111" i="18"/>
  <c r="P112" i="18"/>
  <c r="Q112" i="18"/>
  <c r="R112" i="18"/>
  <c r="S112" i="18"/>
  <c r="T112" i="18"/>
  <c r="P113" i="18"/>
  <c r="Q113" i="18"/>
  <c r="R113" i="18"/>
  <c r="S113" i="18"/>
  <c r="T113" i="18"/>
  <c r="P114" i="18"/>
  <c r="Q114" i="18"/>
  <c r="R114" i="18"/>
  <c r="S114" i="18"/>
  <c r="T114" i="18"/>
  <c r="P115" i="18"/>
  <c r="Q115" i="18"/>
  <c r="R115" i="18"/>
  <c r="S115" i="18"/>
  <c r="T115" i="18"/>
  <c r="P116" i="18"/>
  <c r="Q116" i="18"/>
  <c r="R116" i="18"/>
  <c r="S116" i="18"/>
  <c r="T116" i="18"/>
  <c r="P117" i="18"/>
  <c r="Q117" i="18"/>
  <c r="R117" i="18"/>
  <c r="S117" i="18"/>
  <c r="T117" i="18"/>
  <c r="P118" i="18"/>
  <c r="Q118" i="18"/>
  <c r="R118" i="18"/>
  <c r="S118" i="18"/>
  <c r="T118" i="18"/>
  <c r="P119" i="18"/>
  <c r="Q119" i="18"/>
  <c r="R119" i="18"/>
  <c r="S119" i="18"/>
  <c r="T119" i="18"/>
  <c r="P120" i="18"/>
  <c r="Q120" i="18"/>
  <c r="R120" i="18"/>
  <c r="S120" i="18"/>
  <c r="T120" i="18"/>
  <c r="P121" i="18"/>
  <c r="Q121" i="18"/>
  <c r="R121" i="18"/>
  <c r="S121" i="18"/>
  <c r="T121" i="18"/>
  <c r="P122" i="18"/>
  <c r="Q122" i="18"/>
  <c r="R122" i="18"/>
  <c r="S122" i="18"/>
  <c r="T122" i="18"/>
  <c r="P123" i="18"/>
  <c r="Q123" i="18"/>
  <c r="R123" i="18"/>
  <c r="S123" i="18"/>
  <c r="T123" i="18"/>
  <c r="P124" i="18"/>
  <c r="Q124" i="18"/>
  <c r="R124" i="18"/>
  <c r="S124" i="18"/>
  <c r="T124" i="18"/>
  <c r="P125" i="18"/>
  <c r="Q125" i="18"/>
  <c r="R125" i="18"/>
  <c r="S125" i="18"/>
  <c r="T125" i="18"/>
  <c r="P126" i="18"/>
  <c r="Q126" i="18"/>
  <c r="R126" i="18"/>
  <c r="S126" i="18"/>
  <c r="T126" i="18"/>
  <c r="P127" i="18"/>
  <c r="Q127" i="18"/>
  <c r="R127" i="18"/>
  <c r="S127" i="18"/>
  <c r="T127" i="18"/>
  <c r="P128" i="18"/>
  <c r="Q128" i="18"/>
  <c r="R128" i="18"/>
  <c r="S128" i="18"/>
  <c r="T128" i="18"/>
  <c r="P129" i="18"/>
  <c r="Q129" i="18"/>
  <c r="R129" i="18"/>
  <c r="S129" i="18"/>
  <c r="T129" i="18"/>
  <c r="P130" i="18"/>
  <c r="Q130" i="18"/>
  <c r="R130" i="18"/>
  <c r="S130" i="18"/>
  <c r="T130" i="18"/>
  <c r="P131" i="18"/>
  <c r="Q131" i="18"/>
  <c r="R131" i="18"/>
  <c r="S131" i="18"/>
  <c r="T131" i="18"/>
  <c r="P132" i="18"/>
  <c r="Q132" i="18"/>
  <c r="R132" i="18"/>
  <c r="S132" i="18"/>
  <c r="T132" i="18"/>
  <c r="P133" i="18"/>
  <c r="Q133" i="18"/>
  <c r="R133" i="18"/>
  <c r="S133" i="18"/>
  <c r="T133" i="18"/>
  <c r="P134" i="18"/>
  <c r="Q134" i="18"/>
  <c r="R134" i="18"/>
  <c r="S134" i="18"/>
  <c r="T134" i="18"/>
  <c r="P135" i="18"/>
  <c r="Q135" i="18"/>
  <c r="R135" i="18"/>
  <c r="S135" i="18"/>
  <c r="T135" i="18"/>
  <c r="P136" i="18"/>
  <c r="Q136" i="18"/>
  <c r="R136" i="18"/>
  <c r="S136" i="18"/>
  <c r="T136" i="18"/>
  <c r="P137" i="18"/>
  <c r="Q137" i="18"/>
  <c r="R137" i="18"/>
  <c r="S137" i="18"/>
  <c r="T137" i="18"/>
  <c r="P138" i="18"/>
  <c r="Q138" i="18"/>
  <c r="R138" i="18"/>
  <c r="S138" i="18"/>
  <c r="T138" i="18"/>
  <c r="P139" i="18"/>
  <c r="Q139" i="18"/>
  <c r="R139" i="18"/>
  <c r="S139" i="18"/>
  <c r="T139" i="18"/>
  <c r="P140" i="18"/>
  <c r="Q140" i="18"/>
  <c r="R140" i="18"/>
  <c r="S140" i="18"/>
  <c r="T140" i="18"/>
  <c r="P141" i="18"/>
  <c r="Q141" i="18"/>
  <c r="R141" i="18"/>
  <c r="S141" i="18"/>
  <c r="T141" i="18"/>
  <c r="P142" i="18"/>
  <c r="Q142" i="18"/>
  <c r="R142" i="18"/>
  <c r="S142" i="18"/>
  <c r="T142" i="18"/>
  <c r="P143" i="18"/>
  <c r="Q143" i="18"/>
  <c r="R143" i="18"/>
  <c r="S143" i="18"/>
  <c r="T143" i="18"/>
  <c r="P144" i="18"/>
  <c r="Q144" i="18"/>
  <c r="R144" i="18"/>
  <c r="S144" i="18"/>
  <c r="T144" i="18"/>
  <c r="P145" i="18"/>
  <c r="Q145" i="18"/>
  <c r="R145" i="18"/>
  <c r="S145" i="18"/>
  <c r="T145" i="18"/>
  <c r="P146" i="18"/>
  <c r="Q146" i="18"/>
  <c r="R146" i="18"/>
  <c r="S146" i="18"/>
  <c r="T146" i="18"/>
  <c r="P147" i="18"/>
  <c r="Q147" i="18"/>
  <c r="R147" i="18"/>
  <c r="S147" i="18"/>
  <c r="T147" i="18"/>
  <c r="P148" i="18"/>
  <c r="Q148" i="18"/>
  <c r="R148" i="18"/>
  <c r="S148" i="18"/>
  <c r="T148" i="18"/>
  <c r="P149" i="18"/>
  <c r="Q149" i="18"/>
  <c r="R149" i="18"/>
  <c r="S149" i="18"/>
  <c r="T149" i="18"/>
  <c r="P150" i="18"/>
  <c r="Q150" i="18"/>
  <c r="R150" i="18"/>
  <c r="S150" i="18"/>
  <c r="T150" i="18"/>
  <c r="P151" i="18"/>
  <c r="Q151" i="18"/>
  <c r="R151" i="18"/>
  <c r="S151" i="18"/>
  <c r="T151" i="18"/>
  <c r="P152" i="18"/>
  <c r="Q152" i="18"/>
  <c r="R152" i="18"/>
  <c r="S152" i="18"/>
  <c r="T152" i="18"/>
  <c r="P153" i="18"/>
  <c r="Q153" i="18"/>
  <c r="R153" i="18"/>
  <c r="S153" i="18"/>
  <c r="T153" i="18"/>
  <c r="P154" i="18"/>
  <c r="Q154" i="18"/>
  <c r="R154" i="18"/>
  <c r="S154" i="18"/>
  <c r="T154" i="18"/>
  <c r="P155" i="18"/>
  <c r="Q155" i="18"/>
  <c r="R155" i="18"/>
  <c r="S155" i="18"/>
  <c r="T155" i="18"/>
  <c r="P156" i="18"/>
  <c r="Q156" i="18"/>
  <c r="R156" i="18"/>
  <c r="S156" i="18"/>
  <c r="T156" i="18"/>
  <c r="C5" i="18"/>
  <c r="D5" i="18"/>
  <c r="E5" i="18"/>
  <c r="F5" i="18"/>
  <c r="G5" i="18"/>
  <c r="C6" i="18"/>
  <c r="D6" i="18"/>
  <c r="E6" i="18"/>
  <c r="F6" i="18"/>
  <c r="G6" i="18"/>
  <c r="C7" i="18"/>
  <c r="D7" i="18"/>
  <c r="E7" i="18"/>
  <c r="F7" i="18"/>
  <c r="G7" i="18"/>
  <c r="C8" i="18"/>
  <c r="D8" i="18"/>
  <c r="E8" i="18"/>
  <c r="F8" i="18"/>
  <c r="G8" i="18"/>
  <c r="C9" i="18"/>
  <c r="D9" i="18"/>
  <c r="E9" i="18"/>
  <c r="F9" i="18"/>
  <c r="G9" i="18"/>
  <c r="C10" i="18"/>
  <c r="D10" i="18"/>
  <c r="E10" i="18"/>
  <c r="F10" i="18"/>
  <c r="G10" i="18"/>
  <c r="C11" i="18"/>
  <c r="D11" i="18"/>
  <c r="E11" i="18"/>
  <c r="F11" i="18"/>
  <c r="G11" i="18"/>
  <c r="C12" i="18"/>
  <c r="D12" i="18"/>
  <c r="E12" i="18"/>
  <c r="F12" i="18"/>
  <c r="G12" i="18"/>
  <c r="C13" i="18"/>
  <c r="D13" i="18"/>
  <c r="E13" i="18"/>
  <c r="F13" i="18"/>
  <c r="G13" i="18"/>
  <c r="C14" i="18"/>
  <c r="D14" i="18"/>
  <c r="E14" i="18"/>
  <c r="F14" i="18"/>
  <c r="G14" i="18"/>
  <c r="C15" i="18"/>
  <c r="D15" i="18"/>
  <c r="E15" i="18"/>
  <c r="F15" i="18"/>
  <c r="G15" i="18"/>
  <c r="C16" i="18"/>
  <c r="D16" i="18"/>
  <c r="E16" i="18"/>
  <c r="F16" i="18"/>
  <c r="G16" i="18"/>
  <c r="C17" i="18"/>
  <c r="D17" i="18"/>
  <c r="E17" i="18"/>
  <c r="F17" i="18"/>
  <c r="G17" i="18"/>
  <c r="C18" i="18"/>
  <c r="D18" i="18"/>
  <c r="E18" i="18"/>
  <c r="F18" i="18"/>
  <c r="G18" i="18"/>
  <c r="C19" i="18"/>
  <c r="D19" i="18"/>
  <c r="E19" i="18"/>
  <c r="F19" i="18"/>
  <c r="G19" i="18"/>
  <c r="C20" i="18"/>
  <c r="D20" i="18"/>
  <c r="E20" i="18"/>
  <c r="F20" i="18"/>
  <c r="G20" i="18"/>
  <c r="C21" i="18"/>
  <c r="D21" i="18"/>
  <c r="E21" i="18"/>
  <c r="F21" i="18"/>
  <c r="G21" i="18"/>
  <c r="C22" i="18"/>
  <c r="D22" i="18"/>
  <c r="E22" i="18"/>
  <c r="F22" i="18"/>
  <c r="G22" i="18"/>
  <c r="C23" i="18"/>
  <c r="D23" i="18"/>
  <c r="E23" i="18"/>
  <c r="F23" i="18"/>
  <c r="G23" i="18"/>
  <c r="C24" i="18"/>
  <c r="D24" i="18"/>
  <c r="E24" i="18"/>
  <c r="F24" i="18"/>
  <c r="G24" i="18"/>
  <c r="C25" i="18"/>
  <c r="D25" i="18"/>
  <c r="E25" i="18"/>
  <c r="F25" i="18"/>
  <c r="G25" i="18"/>
  <c r="C26" i="18"/>
  <c r="D26" i="18"/>
  <c r="E26" i="18"/>
  <c r="F26" i="18"/>
  <c r="G26" i="18"/>
  <c r="C27" i="18"/>
  <c r="D27" i="18"/>
  <c r="E27" i="18"/>
  <c r="F27" i="18"/>
  <c r="G27" i="18"/>
  <c r="C28" i="18"/>
  <c r="D28" i="18"/>
  <c r="E28" i="18"/>
  <c r="F28" i="18"/>
  <c r="G28" i="18"/>
  <c r="C29" i="18"/>
  <c r="D29" i="18"/>
  <c r="E29" i="18"/>
  <c r="F29" i="18"/>
  <c r="G29" i="18"/>
  <c r="C30" i="18"/>
  <c r="D30" i="18"/>
  <c r="E30" i="18"/>
  <c r="F30" i="18"/>
  <c r="G30" i="18"/>
  <c r="C31" i="18"/>
  <c r="D31" i="18"/>
  <c r="E31" i="18"/>
  <c r="F31" i="18"/>
  <c r="G31" i="18"/>
  <c r="C32" i="18"/>
  <c r="D32" i="18"/>
  <c r="E32" i="18"/>
  <c r="F32" i="18"/>
  <c r="G32" i="18"/>
  <c r="C33" i="18"/>
  <c r="D33" i="18"/>
  <c r="E33" i="18"/>
  <c r="F33" i="18"/>
  <c r="G33" i="18"/>
  <c r="C34" i="18"/>
  <c r="D34" i="18"/>
  <c r="E34" i="18"/>
  <c r="F34" i="18"/>
  <c r="G34" i="18"/>
  <c r="C35" i="18"/>
  <c r="D35" i="18"/>
  <c r="E35" i="18"/>
  <c r="F35" i="18"/>
  <c r="G35" i="18"/>
  <c r="C36" i="18"/>
  <c r="D36" i="18"/>
  <c r="E36" i="18"/>
  <c r="F36" i="18"/>
  <c r="G36" i="18"/>
  <c r="C37" i="18"/>
  <c r="D37" i="18"/>
  <c r="E37" i="18"/>
  <c r="F37" i="18"/>
  <c r="G37" i="18"/>
  <c r="C38" i="18"/>
  <c r="D38" i="18"/>
  <c r="E38" i="18"/>
  <c r="F38" i="18"/>
  <c r="G38" i="18"/>
  <c r="C39" i="18"/>
  <c r="D39" i="18"/>
  <c r="E39" i="18"/>
  <c r="F39" i="18"/>
  <c r="G39" i="18"/>
  <c r="C40" i="18"/>
  <c r="D40" i="18"/>
  <c r="E40" i="18"/>
  <c r="F40" i="18"/>
  <c r="G40" i="18"/>
  <c r="C41" i="18"/>
  <c r="D41" i="18"/>
  <c r="E41" i="18"/>
  <c r="F41" i="18"/>
  <c r="G41" i="18"/>
  <c r="C42" i="18"/>
  <c r="D42" i="18"/>
  <c r="E42" i="18"/>
  <c r="F42" i="18"/>
  <c r="G42" i="18"/>
  <c r="C43" i="18"/>
  <c r="D43" i="18"/>
  <c r="E43" i="18"/>
  <c r="F43" i="18"/>
  <c r="G43" i="18"/>
  <c r="C44" i="18"/>
  <c r="D44" i="18"/>
  <c r="E44" i="18"/>
  <c r="F44" i="18"/>
  <c r="G44" i="18"/>
  <c r="C45" i="18"/>
  <c r="D45" i="18"/>
  <c r="E45" i="18"/>
  <c r="F45" i="18"/>
  <c r="G45" i="18"/>
  <c r="C46" i="18"/>
  <c r="D46" i="18"/>
  <c r="E46" i="18"/>
  <c r="F46" i="18"/>
  <c r="G46" i="18"/>
  <c r="C47" i="18"/>
  <c r="D47" i="18"/>
  <c r="E47" i="18"/>
  <c r="F47" i="18"/>
  <c r="G47" i="18"/>
  <c r="C48" i="18"/>
  <c r="D48" i="18"/>
  <c r="E48" i="18"/>
  <c r="F48" i="18"/>
  <c r="G48" i="18"/>
  <c r="C49" i="18"/>
  <c r="D49" i="18"/>
  <c r="E49" i="18"/>
  <c r="F49" i="18"/>
  <c r="G49" i="18"/>
  <c r="C50" i="18"/>
  <c r="D50" i="18"/>
  <c r="E50" i="18"/>
  <c r="F50" i="18"/>
  <c r="G50" i="18"/>
  <c r="C51" i="18"/>
  <c r="D51" i="18"/>
  <c r="E51" i="18"/>
  <c r="F51" i="18"/>
  <c r="G51" i="18"/>
  <c r="C52" i="18"/>
  <c r="D52" i="18"/>
  <c r="E52" i="18"/>
  <c r="F52" i="18"/>
  <c r="G52" i="18"/>
  <c r="C53" i="18"/>
  <c r="D53" i="18"/>
  <c r="E53" i="18"/>
  <c r="F53" i="18"/>
  <c r="G53" i="18"/>
  <c r="C54" i="18"/>
  <c r="D54" i="18"/>
  <c r="E54" i="18"/>
  <c r="F54" i="18"/>
  <c r="G54" i="18"/>
  <c r="C55" i="18"/>
  <c r="D55" i="18"/>
  <c r="E55" i="18"/>
  <c r="F55" i="18"/>
  <c r="G55" i="18"/>
  <c r="C56" i="18"/>
  <c r="D56" i="18"/>
  <c r="E56" i="18"/>
  <c r="F56" i="18"/>
  <c r="G56" i="18"/>
  <c r="C57" i="18"/>
  <c r="D57" i="18"/>
  <c r="E57" i="18"/>
  <c r="F57" i="18"/>
  <c r="G57" i="18"/>
  <c r="C58" i="18"/>
  <c r="D58" i="18"/>
  <c r="E58" i="18"/>
  <c r="F58" i="18"/>
  <c r="G58" i="18"/>
  <c r="C59" i="18"/>
  <c r="D59" i="18"/>
  <c r="E59" i="18"/>
  <c r="F59" i="18"/>
  <c r="G59" i="18"/>
  <c r="C60" i="18"/>
  <c r="D60" i="18"/>
  <c r="E60" i="18"/>
  <c r="F60" i="18"/>
  <c r="G60" i="18"/>
  <c r="C61" i="18"/>
  <c r="D61" i="18"/>
  <c r="E61" i="18"/>
  <c r="F61" i="18"/>
  <c r="G61" i="18"/>
  <c r="C62" i="18"/>
  <c r="D62" i="18"/>
  <c r="E62" i="18"/>
  <c r="F62" i="18"/>
  <c r="G62" i="18"/>
  <c r="C63" i="18"/>
  <c r="D63" i="18"/>
  <c r="E63" i="18"/>
  <c r="F63" i="18"/>
  <c r="G63" i="18"/>
  <c r="C64" i="18"/>
  <c r="D64" i="18"/>
  <c r="E64" i="18"/>
  <c r="F64" i="18"/>
  <c r="G64" i="18"/>
  <c r="C65" i="18"/>
  <c r="D65" i="18"/>
  <c r="E65" i="18"/>
  <c r="F65" i="18"/>
  <c r="G65" i="18"/>
  <c r="C66" i="18"/>
  <c r="D66" i="18"/>
  <c r="E66" i="18"/>
  <c r="F66" i="18"/>
  <c r="G66" i="18"/>
  <c r="C67" i="18"/>
  <c r="D67" i="18"/>
  <c r="E67" i="18"/>
  <c r="F67" i="18"/>
  <c r="G67" i="18"/>
  <c r="C68" i="18"/>
  <c r="D68" i="18"/>
  <c r="E68" i="18"/>
  <c r="F68" i="18"/>
  <c r="G68" i="18"/>
  <c r="C69" i="18"/>
  <c r="D69" i="18"/>
  <c r="E69" i="18"/>
  <c r="F69" i="18"/>
  <c r="G69" i="18"/>
  <c r="C70" i="18"/>
  <c r="D70" i="18"/>
  <c r="E70" i="18"/>
  <c r="F70" i="18"/>
  <c r="G70" i="18"/>
  <c r="C71" i="18"/>
  <c r="D71" i="18"/>
  <c r="E71" i="18"/>
  <c r="F71" i="18"/>
  <c r="G71" i="18"/>
  <c r="C72" i="18"/>
  <c r="D72" i="18"/>
  <c r="E72" i="18"/>
  <c r="F72" i="18"/>
  <c r="G72" i="18"/>
  <c r="C73" i="18"/>
  <c r="D73" i="18"/>
  <c r="E73" i="18"/>
  <c r="F73" i="18"/>
  <c r="G73" i="18"/>
  <c r="C74" i="18"/>
  <c r="D74" i="18"/>
  <c r="E74" i="18"/>
  <c r="F74" i="18"/>
  <c r="G74" i="18"/>
  <c r="C75" i="18"/>
  <c r="D75" i="18"/>
  <c r="E75" i="18"/>
  <c r="F75" i="18"/>
  <c r="G75" i="18"/>
  <c r="C76" i="18"/>
  <c r="D76" i="18"/>
  <c r="E76" i="18"/>
  <c r="F76" i="18"/>
  <c r="G76" i="18"/>
  <c r="C77" i="18"/>
  <c r="D77" i="18"/>
  <c r="E77" i="18"/>
  <c r="F77" i="18"/>
  <c r="G77" i="18"/>
  <c r="C78" i="18"/>
  <c r="D78" i="18"/>
  <c r="E78" i="18"/>
  <c r="F78" i="18"/>
  <c r="G78" i="18"/>
  <c r="C79" i="18"/>
  <c r="D79" i="18"/>
  <c r="E79" i="18"/>
  <c r="F79" i="18"/>
  <c r="G79" i="18"/>
  <c r="C80" i="18"/>
  <c r="D80" i="18"/>
  <c r="E80" i="18"/>
  <c r="F80" i="18"/>
  <c r="G80" i="18"/>
  <c r="C81" i="18"/>
  <c r="D81" i="18"/>
  <c r="E81" i="18"/>
  <c r="F81" i="18"/>
  <c r="G81" i="18"/>
  <c r="C82" i="18"/>
  <c r="D82" i="18"/>
  <c r="E82" i="18"/>
  <c r="F82" i="18"/>
  <c r="G82" i="18"/>
  <c r="C83" i="18"/>
  <c r="D83" i="18"/>
  <c r="E83" i="18"/>
  <c r="F83" i="18"/>
  <c r="G83" i="18"/>
  <c r="C84" i="18"/>
  <c r="D84" i="18"/>
  <c r="E84" i="18"/>
  <c r="F84" i="18"/>
  <c r="G84" i="18"/>
  <c r="C85" i="18"/>
  <c r="D85" i="18"/>
  <c r="E85" i="18"/>
  <c r="F85" i="18"/>
  <c r="G85" i="18"/>
  <c r="C86" i="18"/>
  <c r="D86" i="18"/>
  <c r="E86" i="18"/>
  <c r="F86" i="18"/>
  <c r="G86" i="18"/>
  <c r="C87" i="18"/>
  <c r="D87" i="18"/>
  <c r="E87" i="18"/>
  <c r="F87" i="18"/>
  <c r="G87" i="18"/>
  <c r="C88" i="18"/>
  <c r="D88" i="18"/>
  <c r="E88" i="18"/>
  <c r="F88" i="18"/>
  <c r="G88" i="18"/>
  <c r="C89" i="18"/>
  <c r="D89" i="18"/>
  <c r="E89" i="18"/>
  <c r="F89" i="18"/>
  <c r="G89" i="18"/>
  <c r="C90" i="18"/>
  <c r="D90" i="18"/>
  <c r="E90" i="18"/>
  <c r="F90" i="18"/>
  <c r="G90" i="18"/>
  <c r="C91" i="18"/>
  <c r="D91" i="18"/>
  <c r="E91" i="18"/>
  <c r="F91" i="18"/>
  <c r="G91" i="18"/>
  <c r="C92" i="18"/>
  <c r="D92" i="18"/>
  <c r="E92" i="18"/>
  <c r="F92" i="18"/>
  <c r="G92" i="18"/>
  <c r="C93" i="18"/>
  <c r="D93" i="18"/>
  <c r="E93" i="18"/>
  <c r="F93" i="18"/>
  <c r="G93" i="18"/>
  <c r="C94" i="18"/>
  <c r="D94" i="18"/>
  <c r="E94" i="18"/>
  <c r="F94" i="18"/>
  <c r="G94" i="18"/>
  <c r="C95" i="18"/>
  <c r="D95" i="18"/>
  <c r="E95" i="18"/>
  <c r="F95" i="18"/>
  <c r="G95" i="18"/>
  <c r="C96" i="18"/>
  <c r="D96" i="18"/>
  <c r="E96" i="18"/>
  <c r="F96" i="18"/>
  <c r="G96" i="18"/>
  <c r="C97" i="18"/>
  <c r="D97" i="18"/>
  <c r="E97" i="18"/>
  <c r="F97" i="18"/>
  <c r="G97" i="18"/>
  <c r="C98" i="18"/>
  <c r="D98" i="18"/>
  <c r="E98" i="18"/>
  <c r="F98" i="18"/>
  <c r="G98" i="18"/>
  <c r="C99" i="18"/>
  <c r="D99" i="18"/>
  <c r="E99" i="18"/>
  <c r="F99" i="18"/>
  <c r="G99" i="18"/>
  <c r="C100" i="18"/>
  <c r="D100" i="18"/>
  <c r="E100" i="18"/>
  <c r="F100" i="18"/>
  <c r="G100" i="18"/>
  <c r="C101" i="18"/>
  <c r="D101" i="18"/>
  <c r="E101" i="18"/>
  <c r="F101" i="18"/>
  <c r="G101" i="18"/>
  <c r="C102" i="18"/>
  <c r="D102" i="18"/>
  <c r="E102" i="18"/>
  <c r="F102" i="18"/>
  <c r="G102" i="18"/>
  <c r="C103" i="18"/>
  <c r="D103" i="18"/>
  <c r="E103" i="18"/>
  <c r="F103" i="18"/>
  <c r="G103" i="18"/>
  <c r="C104" i="18"/>
  <c r="D104" i="18"/>
  <c r="E104" i="18"/>
  <c r="F104" i="18"/>
  <c r="G104" i="18"/>
  <c r="C105" i="18"/>
  <c r="D105" i="18"/>
  <c r="E105" i="18"/>
  <c r="F105" i="18"/>
  <c r="G105" i="18"/>
  <c r="C106" i="18"/>
  <c r="D106" i="18"/>
  <c r="E106" i="18"/>
  <c r="F106" i="18"/>
  <c r="G106" i="18"/>
  <c r="C107" i="18"/>
  <c r="D107" i="18"/>
  <c r="E107" i="18"/>
  <c r="F107" i="18"/>
  <c r="G107" i="18"/>
  <c r="C108" i="18"/>
  <c r="D108" i="18"/>
  <c r="E108" i="18"/>
  <c r="F108" i="18"/>
  <c r="G108" i="18"/>
  <c r="C109" i="18"/>
  <c r="D109" i="18"/>
  <c r="E109" i="18"/>
  <c r="F109" i="18"/>
  <c r="G109" i="18"/>
  <c r="C110" i="18"/>
  <c r="D110" i="18"/>
  <c r="E110" i="18"/>
  <c r="F110" i="18"/>
  <c r="G110" i="18"/>
  <c r="C111" i="18"/>
  <c r="D111" i="18"/>
  <c r="E111" i="18"/>
  <c r="F111" i="18"/>
  <c r="G111" i="18"/>
  <c r="C112" i="18"/>
  <c r="D112" i="18"/>
  <c r="E112" i="18"/>
  <c r="F112" i="18"/>
  <c r="G112" i="18"/>
  <c r="C113" i="18"/>
  <c r="D113" i="18"/>
  <c r="E113" i="18"/>
  <c r="F113" i="18"/>
  <c r="G113" i="18"/>
  <c r="C114" i="18"/>
  <c r="D114" i="18"/>
  <c r="E114" i="18"/>
  <c r="F114" i="18"/>
  <c r="G114" i="18"/>
  <c r="C115" i="18"/>
  <c r="D115" i="18"/>
  <c r="E115" i="18"/>
  <c r="F115" i="18"/>
  <c r="G115" i="18"/>
  <c r="C116" i="18"/>
  <c r="D116" i="18"/>
  <c r="E116" i="18"/>
  <c r="F116" i="18"/>
  <c r="G116" i="18"/>
  <c r="C117" i="18"/>
  <c r="D117" i="18"/>
  <c r="E117" i="18"/>
  <c r="F117" i="18"/>
  <c r="G117" i="18"/>
  <c r="C118" i="18"/>
  <c r="D118" i="18"/>
  <c r="E118" i="18"/>
  <c r="F118" i="18"/>
  <c r="G118" i="18"/>
  <c r="C119" i="18"/>
  <c r="D119" i="18"/>
  <c r="E119" i="18"/>
  <c r="F119" i="18"/>
  <c r="G119" i="18"/>
  <c r="C120" i="18"/>
  <c r="D120" i="18"/>
  <c r="E120" i="18"/>
  <c r="F120" i="18"/>
  <c r="G120" i="18"/>
  <c r="C121" i="18"/>
  <c r="D121" i="18"/>
  <c r="E121" i="18"/>
  <c r="F121" i="18"/>
  <c r="G121" i="18"/>
  <c r="C122" i="18"/>
  <c r="D122" i="18"/>
  <c r="E122" i="18"/>
  <c r="F122" i="18"/>
  <c r="G122" i="18"/>
  <c r="C123" i="18"/>
  <c r="D123" i="18"/>
  <c r="E123" i="18"/>
  <c r="F123" i="18"/>
  <c r="G123" i="18"/>
  <c r="C124" i="18"/>
  <c r="D124" i="18"/>
  <c r="E124" i="18"/>
  <c r="F124" i="18"/>
  <c r="G124" i="18"/>
  <c r="C125" i="18"/>
  <c r="D125" i="18"/>
  <c r="E125" i="18"/>
  <c r="F125" i="18"/>
  <c r="G125" i="18"/>
  <c r="C126" i="18"/>
  <c r="D126" i="18"/>
  <c r="E126" i="18"/>
  <c r="F126" i="18"/>
  <c r="G126" i="18"/>
  <c r="C127" i="18"/>
  <c r="D127" i="18"/>
  <c r="E127" i="18"/>
  <c r="F127" i="18"/>
  <c r="G127" i="18"/>
  <c r="C128" i="18"/>
  <c r="D128" i="18"/>
  <c r="E128" i="18"/>
  <c r="F128" i="18"/>
  <c r="G128" i="18"/>
  <c r="C129" i="18"/>
  <c r="D129" i="18"/>
  <c r="E129" i="18"/>
  <c r="F129" i="18"/>
  <c r="G129" i="18"/>
  <c r="C130" i="18"/>
  <c r="D130" i="18"/>
  <c r="E130" i="18"/>
  <c r="F130" i="18"/>
  <c r="G130" i="18"/>
  <c r="C131" i="18"/>
  <c r="D131" i="18"/>
  <c r="E131" i="18"/>
  <c r="F131" i="18"/>
  <c r="G131" i="18"/>
  <c r="C132" i="18"/>
  <c r="D132" i="18"/>
  <c r="E132" i="18"/>
  <c r="F132" i="18"/>
  <c r="G132" i="18"/>
  <c r="C133" i="18"/>
  <c r="D133" i="18"/>
  <c r="E133" i="18"/>
  <c r="F133" i="18"/>
  <c r="G133" i="18"/>
  <c r="C134" i="18"/>
  <c r="D134" i="18"/>
  <c r="E134" i="18"/>
  <c r="F134" i="18"/>
  <c r="G134" i="18"/>
  <c r="C135" i="18"/>
  <c r="D135" i="18"/>
  <c r="E135" i="18"/>
  <c r="F135" i="18"/>
  <c r="G135" i="18"/>
  <c r="C136" i="18"/>
  <c r="D136" i="18"/>
  <c r="E136" i="18"/>
  <c r="F136" i="18"/>
  <c r="G136" i="18"/>
  <c r="C137" i="18"/>
  <c r="D137" i="18"/>
  <c r="E137" i="18"/>
  <c r="F137" i="18"/>
  <c r="G137" i="18"/>
  <c r="C138" i="18"/>
  <c r="D138" i="18"/>
  <c r="E138" i="18"/>
  <c r="F138" i="18"/>
  <c r="G138" i="18"/>
  <c r="C139" i="18"/>
  <c r="D139" i="18"/>
  <c r="E139" i="18"/>
  <c r="F139" i="18"/>
  <c r="G139" i="18"/>
  <c r="C140" i="18"/>
  <c r="D140" i="18"/>
  <c r="E140" i="18"/>
  <c r="F140" i="18"/>
  <c r="G140" i="18"/>
  <c r="C141" i="18"/>
  <c r="D141" i="18"/>
  <c r="E141" i="18"/>
  <c r="F141" i="18"/>
  <c r="G141" i="18"/>
  <c r="C142" i="18"/>
  <c r="D142" i="18"/>
  <c r="E142" i="18"/>
  <c r="F142" i="18"/>
  <c r="G142" i="18"/>
  <c r="C143" i="18"/>
  <c r="D143" i="18"/>
  <c r="E143" i="18"/>
  <c r="F143" i="18"/>
  <c r="G143" i="18"/>
  <c r="C144" i="18"/>
  <c r="D144" i="18"/>
  <c r="E144" i="18"/>
  <c r="F144" i="18"/>
  <c r="G144" i="18"/>
  <c r="C145" i="18"/>
  <c r="D145" i="18"/>
  <c r="E145" i="18"/>
  <c r="F145" i="18"/>
  <c r="G145" i="18"/>
  <c r="C146" i="18"/>
  <c r="D146" i="18"/>
  <c r="E146" i="18"/>
  <c r="F146" i="18"/>
  <c r="G146" i="18"/>
  <c r="C147" i="18"/>
  <c r="D147" i="18"/>
  <c r="E147" i="18"/>
  <c r="F147" i="18"/>
  <c r="G147" i="18"/>
  <c r="C148" i="18"/>
  <c r="D148" i="18"/>
  <c r="E148" i="18"/>
  <c r="F148" i="18"/>
  <c r="G148" i="18"/>
  <c r="C149" i="18"/>
  <c r="D149" i="18"/>
  <c r="E149" i="18"/>
  <c r="F149" i="18"/>
  <c r="G149" i="18"/>
  <c r="C150" i="18"/>
  <c r="D150" i="18"/>
  <c r="E150" i="18"/>
  <c r="F150" i="18"/>
  <c r="G150" i="18"/>
  <c r="C151" i="18"/>
  <c r="D151" i="18"/>
  <c r="E151" i="18"/>
  <c r="F151" i="18"/>
  <c r="G151" i="18"/>
  <c r="C152" i="18"/>
  <c r="D152" i="18"/>
  <c r="E152" i="18"/>
  <c r="F152" i="18"/>
  <c r="G152" i="18"/>
  <c r="C153" i="18"/>
  <c r="D153" i="18"/>
  <c r="E153" i="18"/>
  <c r="F153" i="18"/>
  <c r="G153" i="18"/>
  <c r="C154" i="18"/>
  <c r="D154" i="18"/>
  <c r="E154" i="18"/>
  <c r="F154" i="18"/>
  <c r="G154" i="18"/>
  <c r="C155" i="18"/>
  <c r="D155" i="18"/>
  <c r="E155" i="18"/>
  <c r="F155" i="18"/>
  <c r="G155" i="18"/>
  <c r="C156" i="18"/>
  <c r="D156" i="18"/>
  <c r="E156" i="18"/>
  <c r="F156" i="18"/>
  <c r="G156" i="18"/>
  <c r="C157" i="18"/>
  <c r="D157" i="18"/>
  <c r="E157" i="18"/>
  <c r="F157" i="18"/>
  <c r="G157" i="18"/>
  <c r="C158" i="18"/>
  <c r="D158" i="18"/>
  <c r="E158" i="18"/>
  <c r="F158" i="18"/>
  <c r="G158" i="18"/>
  <c r="C159" i="18"/>
  <c r="D159" i="18"/>
  <c r="E159" i="18"/>
  <c r="F159" i="18"/>
  <c r="G159" i="18"/>
  <c r="C160" i="18"/>
  <c r="D160" i="18"/>
  <c r="E160" i="18"/>
  <c r="F160" i="18"/>
  <c r="G160" i="18"/>
  <c r="C161" i="18"/>
  <c r="D161" i="18"/>
  <c r="E161" i="18"/>
  <c r="F161" i="18"/>
  <c r="G161" i="18"/>
  <c r="C162" i="18"/>
  <c r="D162" i="18"/>
  <c r="E162" i="18"/>
  <c r="F162" i="18"/>
  <c r="G162" i="18"/>
  <c r="C163" i="18"/>
  <c r="D163" i="18"/>
  <c r="E163" i="18"/>
  <c r="F163" i="18"/>
  <c r="G163" i="18"/>
  <c r="C164" i="18"/>
  <c r="D164" i="18"/>
  <c r="E164" i="18"/>
  <c r="F164" i="18"/>
  <c r="G164" i="18"/>
  <c r="C165" i="18"/>
  <c r="D165" i="18"/>
  <c r="E165" i="18"/>
  <c r="F165" i="18"/>
  <c r="G165" i="18"/>
  <c r="C166" i="18"/>
  <c r="D166" i="18"/>
  <c r="E166" i="18"/>
  <c r="F166" i="18"/>
  <c r="G166" i="18"/>
  <c r="C167" i="18"/>
  <c r="D167" i="18"/>
  <c r="E167" i="18"/>
  <c r="F167" i="18"/>
  <c r="G167" i="18"/>
  <c r="C168" i="18"/>
  <c r="D168" i="18"/>
  <c r="E168" i="18"/>
  <c r="F168" i="18"/>
  <c r="G168" i="18"/>
  <c r="C169" i="18"/>
  <c r="D169" i="18"/>
  <c r="E169" i="18"/>
  <c r="F169" i="18"/>
  <c r="G169" i="18"/>
  <c r="C170" i="18"/>
  <c r="D170" i="18"/>
  <c r="E170" i="18"/>
  <c r="F170" i="18"/>
  <c r="G170" i="18"/>
  <c r="C171" i="18"/>
  <c r="D171" i="18"/>
  <c r="E171" i="18"/>
  <c r="F171" i="18"/>
  <c r="G171" i="18"/>
  <c r="C172" i="18"/>
  <c r="D172" i="18"/>
  <c r="E172" i="18"/>
  <c r="F172" i="18"/>
  <c r="G172" i="18"/>
  <c r="C173" i="18"/>
  <c r="D173" i="18"/>
  <c r="E173" i="18"/>
  <c r="F173" i="18"/>
  <c r="G173" i="18"/>
  <c r="C174" i="18"/>
  <c r="D174" i="18"/>
  <c r="E174" i="18"/>
  <c r="F174" i="18"/>
  <c r="G174" i="18"/>
  <c r="C175" i="18"/>
  <c r="D175" i="18"/>
  <c r="E175" i="18"/>
  <c r="F175" i="18"/>
  <c r="G175" i="18"/>
  <c r="C176" i="18"/>
  <c r="D176" i="18"/>
  <c r="E176" i="18"/>
  <c r="F176" i="18"/>
  <c r="G176" i="18"/>
  <c r="C177" i="18"/>
  <c r="D177" i="18"/>
  <c r="E177" i="18"/>
  <c r="F177" i="18"/>
  <c r="G177" i="18"/>
  <c r="C178" i="18"/>
  <c r="D178" i="18"/>
  <c r="E178" i="18"/>
  <c r="F178" i="18"/>
  <c r="G178" i="18"/>
  <c r="C179" i="18"/>
  <c r="D179" i="18"/>
  <c r="E179" i="18"/>
  <c r="F179" i="18"/>
  <c r="G179" i="18"/>
  <c r="C180" i="18"/>
  <c r="D180" i="18"/>
  <c r="E180" i="18"/>
  <c r="F180" i="18"/>
  <c r="G180" i="18"/>
  <c r="C181" i="18"/>
  <c r="D181" i="18"/>
  <c r="E181" i="18"/>
  <c r="F181" i="18"/>
  <c r="G181" i="18"/>
  <c r="C182" i="18"/>
  <c r="D182" i="18"/>
  <c r="E182" i="18"/>
  <c r="F182" i="18"/>
  <c r="G182" i="18"/>
  <c r="C183" i="18"/>
  <c r="D183" i="18"/>
  <c r="E183" i="18"/>
  <c r="F183" i="18"/>
  <c r="G183" i="18"/>
  <c r="C184" i="18"/>
  <c r="D184" i="18"/>
  <c r="E184" i="18"/>
  <c r="F184" i="18"/>
  <c r="G184" i="18"/>
  <c r="C185" i="18"/>
  <c r="D185" i="18"/>
  <c r="E185" i="18"/>
  <c r="F185" i="18"/>
  <c r="G185" i="18"/>
  <c r="C186" i="18"/>
  <c r="D186" i="18"/>
  <c r="E186" i="18"/>
  <c r="F186" i="18"/>
  <c r="G186" i="18"/>
  <c r="C187" i="18"/>
  <c r="D187" i="18"/>
  <c r="E187" i="18"/>
  <c r="F187" i="18"/>
  <c r="G187" i="18"/>
  <c r="C188" i="18"/>
  <c r="D188" i="18"/>
  <c r="E188" i="18"/>
  <c r="F188" i="18"/>
  <c r="G188" i="18"/>
  <c r="C189" i="18"/>
  <c r="D189" i="18"/>
  <c r="E189" i="18"/>
  <c r="F189" i="18"/>
  <c r="G189" i="18"/>
  <c r="C190" i="18"/>
  <c r="D190" i="18"/>
  <c r="E190" i="18"/>
  <c r="F190" i="18"/>
  <c r="G190" i="18"/>
  <c r="C191" i="18"/>
  <c r="D191" i="18"/>
  <c r="E191" i="18"/>
  <c r="F191" i="18"/>
  <c r="G191" i="18"/>
  <c r="C192" i="18"/>
  <c r="D192" i="18"/>
  <c r="E192" i="18"/>
  <c r="F192" i="18"/>
  <c r="G192" i="18"/>
  <c r="C193" i="18"/>
  <c r="D193" i="18"/>
  <c r="E193" i="18"/>
  <c r="F193" i="18"/>
  <c r="G193" i="18"/>
  <c r="C194" i="18"/>
  <c r="D194" i="18"/>
  <c r="E194" i="18"/>
  <c r="F194" i="18"/>
  <c r="G194" i="18"/>
  <c r="C195" i="18"/>
  <c r="D195" i="18"/>
  <c r="E195" i="18"/>
  <c r="F195" i="18"/>
  <c r="G195" i="18"/>
  <c r="C196" i="18"/>
  <c r="D196" i="18"/>
  <c r="E196" i="18"/>
  <c r="F196" i="18"/>
  <c r="G196" i="18"/>
  <c r="C197" i="18"/>
  <c r="D197" i="18"/>
  <c r="E197" i="18"/>
  <c r="F197" i="18"/>
  <c r="G197" i="18"/>
  <c r="C198" i="18"/>
  <c r="D198" i="18"/>
  <c r="E198" i="18"/>
  <c r="F198" i="18"/>
  <c r="G198" i="18"/>
  <c r="C199" i="18"/>
  <c r="D199" i="18"/>
  <c r="E199" i="18"/>
  <c r="F199" i="18"/>
  <c r="G199" i="18"/>
  <c r="C200" i="18"/>
  <c r="D200" i="18"/>
  <c r="E200" i="18"/>
  <c r="F200" i="18"/>
  <c r="G200" i="18"/>
  <c r="C201" i="18"/>
  <c r="D201" i="18"/>
  <c r="E201" i="18"/>
  <c r="F201" i="18"/>
  <c r="G201" i="18"/>
  <c r="C202" i="18"/>
  <c r="D202" i="18"/>
  <c r="E202" i="18"/>
  <c r="F202" i="18"/>
  <c r="G202" i="18"/>
  <c r="C203" i="18"/>
  <c r="D203" i="18"/>
  <c r="E203" i="18"/>
  <c r="F203" i="18"/>
  <c r="G203" i="18"/>
  <c r="C204" i="18"/>
  <c r="D204" i="18"/>
  <c r="E204" i="18"/>
  <c r="F204" i="18"/>
  <c r="G204" i="18"/>
  <c r="C205" i="18"/>
  <c r="D205" i="18"/>
  <c r="E205" i="18"/>
  <c r="F205" i="18"/>
  <c r="G205" i="18"/>
  <c r="C206" i="18"/>
  <c r="D206" i="18"/>
  <c r="E206" i="18"/>
  <c r="F206" i="18"/>
  <c r="G206" i="18"/>
  <c r="C207" i="18"/>
  <c r="D207" i="18"/>
  <c r="E207" i="18"/>
  <c r="F207" i="18"/>
  <c r="G207" i="18"/>
  <c r="C208" i="18"/>
  <c r="D208" i="18"/>
  <c r="E208" i="18"/>
  <c r="F208" i="18"/>
  <c r="G208" i="18"/>
  <c r="C209" i="18"/>
  <c r="D209" i="18"/>
  <c r="E209" i="18"/>
  <c r="F209" i="18"/>
  <c r="G209" i="18"/>
  <c r="C210" i="18"/>
  <c r="D210" i="18"/>
  <c r="E210" i="18"/>
  <c r="F210" i="18"/>
  <c r="G210" i="18"/>
  <c r="C211" i="18"/>
  <c r="D211" i="18"/>
  <c r="E211" i="18"/>
  <c r="F211" i="18"/>
  <c r="G211" i="18"/>
  <c r="C212" i="18"/>
  <c r="D212" i="18"/>
  <c r="E212" i="18"/>
  <c r="F212" i="18"/>
  <c r="G212" i="18"/>
  <c r="C213" i="18"/>
  <c r="D213" i="18"/>
  <c r="E213" i="18"/>
  <c r="F213" i="18"/>
  <c r="G213" i="18"/>
  <c r="C214" i="18"/>
  <c r="D214" i="18"/>
  <c r="E214" i="18"/>
  <c r="F214" i="18"/>
  <c r="G214" i="18"/>
  <c r="C215" i="18"/>
  <c r="D215" i="18"/>
  <c r="E215" i="18"/>
  <c r="F215" i="18"/>
  <c r="G215" i="18"/>
  <c r="C216" i="18"/>
  <c r="D216" i="18"/>
  <c r="E216" i="18"/>
  <c r="F216" i="18"/>
  <c r="G216" i="18"/>
  <c r="C217" i="18"/>
  <c r="D217" i="18"/>
  <c r="E217" i="18"/>
  <c r="F217" i="18"/>
  <c r="G217" i="18"/>
  <c r="C218" i="18"/>
  <c r="D218" i="18"/>
  <c r="E218" i="18"/>
  <c r="F218" i="18"/>
  <c r="G218" i="18"/>
  <c r="C219" i="18"/>
  <c r="D219" i="18"/>
  <c r="E219" i="18"/>
  <c r="F219" i="18"/>
  <c r="G219" i="18"/>
  <c r="C220" i="18"/>
  <c r="D220" i="18"/>
  <c r="E220" i="18"/>
  <c r="F220" i="18"/>
  <c r="G220" i="18"/>
  <c r="C221" i="18"/>
  <c r="D221" i="18"/>
  <c r="E221" i="18"/>
  <c r="F221" i="18"/>
  <c r="G221" i="18"/>
  <c r="C222" i="18"/>
  <c r="D222" i="18"/>
  <c r="E222" i="18"/>
  <c r="F222" i="18"/>
  <c r="G222" i="18"/>
  <c r="C223" i="18"/>
  <c r="D223" i="18"/>
  <c r="E223" i="18"/>
  <c r="F223" i="18"/>
  <c r="G223" i="18"/>
  <c r="C224" i="18"/>
  <c r="D224" i="18"/>
  <c r="E224" i="18"/>
  <c r="F224" i="18"/>
  <c r="G224" i="18"/>
  <c r="C225" i="18"/>
  <c r="D225" i="18"/>
  <c r="E225" i="18"/>
  <c r="F225" i="18"/>
  <c r="G225" i="18"/>
  <c r="C226" i="18"/>
  <c r="D226" i="18"/>
  <c r="E226" i="18"/>
  <c r="F226" i="18"/>
  <c r="G226" i="18"/>
  <c r="C227" i="18"/>
  <c r="D227" i="18"/>
  <c r="E227" i="18"/>
  <c r="F227" i="18"/>
  <c r="G227" i="18"/>
  <c r="C228" i="18"/>
  <c r="D228" i="18"/>
  <c r="E228" i="18"/>
  <c r="F228" i="18"/>
  <c r="G228" i="18"/>
  <c r="C229" i="18"/>
  <c r="D229" i="18"/>
  <c r="E229" i="18"/>
  <c r="F229" i="18"/>
  <c r="G229" i="18"/>
  <c r="C230" i="18"/>
  <c r="D230" i="18"/>
  <c r="E230" i="18"/>
  <c r="F230" i="18"/>
  <c r="G230" i="18"/>
  <c r="C231" i="18"/>
  <c r="D231" i="18"/>
  <c r="E231" i="18"/>
  <c r="F231" i="18"/>
  <c r="G231" i="18"/>
  <c r="C232" i="18"/>
  <c r="D232" i="18"/>
  <c r="E232" i="18"/>
  <c r="F232" i="18"/>
  <c r="G232" i="18"/>
  <c r="C233" i="18"/>
  <c r="D233" i="18"/>
  <c r="E233" i="18"/>
  <c r="F233" i="18"/>
  <c r="G233" i="18"/>
  <c r="C234" i="18"/>
  <c r="D234" i="18"/>
  <c r="E234" i="18"/>
  <c r="F234" i="18"/>
  <c r="G234" i="18"/>
  <c r="C235" i="18"/>
  <c r="D235" i="18"/>
  <c r="E235" i="18"/>
  <c r="F235" i="18"/>
  <c r="G235" i="18"/>
  <c r="C236" i="18"/>
  <c r="D236" i="18"/>
  <c r="E236" i="18"/>
  <c r="F236" i="18"/>
  <c r="G236" i="18"/>
  <c r="C237" i="18"/>
  <c r="D237" i="18"/>
  <c r="E237" i="18"/>
  <c r="F237" i="18"/>
  <c r="G237" i="18"/>
  <c r="C238" i="18"/>
  <c r="D238" i="18"/>
  <c r="E238" i="18"/>
  <c r="F238" i="18"/>
  <c r="G238" i="18"/>
  <c r="C239" i="18"/>
  <c r="D239" i="18"/>
  <c r="E239" i="18"/>
  <c r="F239" i="18"/>
  <c r="G239" i="18"/>
  <c r="C240" i="18"/>
  <c r="D240" i="18"/>
  <c r="E240" i="18"/>
  <c r="F240" i="18"/>
  <c r="G240" i="18"/>
  <c r="C241" i="18"/>
  <c r="D241" i="18"/>
  <c r="E241" i="18"/>
  <c r="F241" i="18"/>
  <c r="G241" i="18"/>
  <c r="C242" i="18"/>
  <c r="D242" i="18"/>
  <c r="E242" i="18"/>
  <c r="F242" i="18"/>
  <c r="G242" i="18"/>
  <c r="C243" i="18"/>
  <c r="D243" i="18"/>
  <c r="E243" i="18"/>
  <c r="F243" i="18"/>
  <c r="G243" i="18"/>
  <c r="C244" i="18"/>
  <c r="D244" i="18"/>
  <c r="E244" i="18"/>
  <c r="F244" i="18"/>
  <c r="G244" i="18"/>
  <c r="C245" i="18"/>
  <c r="D245" i="18"/>
  <c r="E245" i="18"/>
  <c r="F245" i="18"/>
  <c r="G245" i="18"/>
  <c r="C246" i="18"/>
  <c r="D246" i="18"/>
  <c r="E246" i="18"/>
  <c r="F246" i="18"/>
  <c r="G246" i="18"/>
  <c r="C247" i="18"/>
  <c r="D247" i="18"/>
  <c r="E247" i="18"/>
  <c r="F247" i="18"/>
  <c r="G247" i="18"/>
  <c r="C248" i="18"/>
  <c r="D248" i="18"/>
  <c r="E248" i="18"/>
  <c r="F248" i="18"/>
  <c r="G248" i="18"/>
  <c r="C249" i="18"/>
  <c r="D249" i="18"/>
  <c r="E249" i="18"/>
  <c r="F249" i="18"/>
  <c r="G249" i="18"/>
  <c r="C250" i="18"/>
  <c r="D250" i="18"/>
  <c r="E250" i="18"/>
  <c r="F250" i="18"/>
  <c r="G250" i="18"/>
  <c r="C251" i="18"/>
  <c r="D251" i="18"/>
  <c r="E251" i="18"/>
  <c r="F251" i="18"/>
  <c r="G251" i="18"/>
  <c r="C252" i="18"/>
  <c r="D252" i="18"/>
  <c r="E252" i="18"/>
  <c r="F252" i="18"/>
  <c r="G252" i="18"/>
  <c r="C253" i="18"/>
  <c r="D253" i="18"/>
  <c r="E253" i="18"/>
  <c r="F253" i="18"/>
  <c r="G253" i="18"/>
  <c r="C254" i="18"/>
  <c r="D254" i="18"/>
  <c r="E254" i="18"/>
  <c r="F254" i="18"/>
  <c r="G254" i="18"/>
  <c r="C255" i="18"/>
  <c r="D255" i="18"/>
  <c r="E255" i="18"/>
  <c r="F255" i="18"/>
  <c r="G255" i="18"/>
  <c r="C256" i="18"/>
  <c r="D256" i="18"/>
  <c r="E256" i="18"/>
  <c r="F256" i="18"/>
  <c r="G256" i="18"/>
  <c r="C257" i="18"/>
  <c r="D257" i="18"/>
  <c r="E257" i="18"/>
  <c r="F257" i="18"/>
  <c r="G257" i="18"/>
  <c r="C258" i="18"/>
  <c r="D258" i="18"/>
  <c r="E258" i="18"/>
  <c r="F258" i="18"/>
  <c r="G258" i="18"/>
  <c r="C259" i="18"/>
  <c r="D259" i="18"/>
  <c r="E259" i="18"/>
  <c r="F259" i="18"/>
  <c r="G259" i="18"/>
  <c r="C260" i="18"/>
  <c r="D260" i="18"/>
  <c r="E260" i="18"/>
  <c r="F260" i="18"/>
  <c r="G260" i="18"/>
  <c r="C261" i="18"/>
  <c r="D261" i="18"/>
  <c r="E261" i="18"/>
  <c r="F261" i="18"/>
  <c r="G261" i="18"/>
  <c r="C262" i="18"/>
  <c r="D262" i="18"/>
  <c r="E262" i="18"/>
  <c r="F262" i="18"/>
  <c r="G262" i="18"/>
  <c r="C263" i="18"/>
  <c r="D263" i="18"/>
  <c r="E263" i="18"/>
  <c r="F263" i="18"/>
  <c r="G263" i="18"/>
  <c r="C264" i="18"/>
  <c r="D264" i="18"/>
  <c r="E264" i="18"/>
  <c r="F264" i="18"/>
  <c r="G264" i="18"/>
  <c r="C265" i="18"/>
  <c r="D265" i="18"/>
  <c r="E265" i="18"/>
  <c r="F265" i="18"/>
  <c r="G265" i="18"/>
  <c r="C266" i="18"/>
  <c r="D266" i="18"/>
  <c r="E266" i="18"/>
  <c r="F266" i="18"/>
  <c r="G266" i="18"/>
  <c r="C267" i="18"/>
  <c r="D267" i="18"/>
  <c r="E267" i="18"/>
  <c r="F267" i="18"/>
  <c r="G267" i="18"/>
  <c r="C268" i="18"/>
  <c r="D268" i="18"/>
  <c r="E268" i="18"/>
  <c r="F268" i="18"/>
  <c r="G268" i="18"/>
  <c r="C269" i="18"/>
  <c r="D269" i="18"/>
  <c r="E269" i="18"/>
  <c r="F269" i="18"/>
  <c r="G269" i="18"/>
  <c r="C270" i="18"/>
  <c r="D270" i="18"/>
  <c r="E270" i="18"/>
  <c r="F270" i="18"/>
  <c r="G270" i="18"/>
  <c r="C271" i="18"/>
  <c r="D271" i="18"/>
  <c r="E271" i="18"/>
  <c r="F271" i="18"/>
  <c r="G271" i="18"/>
  <c r="C272" i="18"/>
  <c r="D272" i="18"/>
  <c r="E272" i="18"/>
  <c r="F272" i="18"/>
  <c r="G272" i="18"/>
  <c r="C273" i="18"/>
  <c r="D273" i="18"/>
  <c r="E273" i="18"/>
  <c r="F273" i="18"/>
  <c r="G273" i="18"/>
  <c r="C274" i="18"/>
  <c r="D274" i="18"/>
  <c r="E274" i="18"/>
  <c r="F274" i="18"/>
  <c r="G274" i="18"/>
  <c r="C275" i="18"/>
  <c r="D275" i="18"/>
  <c r="E275" i="18"/>
  <c r="F275" i="18"/>
  <c r="G275" i="18"/>
  <c r="C276" i="18"/>
  <c r="D276" i="18"/>
  <c r="E276" i="18"/>
  <c r="F276" i="18"/>
  <c r="G276" i="18"/>
  <c r="C277" i="18"/>
  <c r="D277" i="18"/>
  <c r="E277" i="18"/>
  <c r="F277" i="18"/>
  <c r="G277" i="18"/>
  <c r="C278" i="18"/>
  <c r="D278" i="18"/>
  <c r="E278" i="18"/>
  <c r="F278" i="18"/>
  <c r="G278" i="18"/>
  <c r="C279" i="18"/>
  <c r="D279" i="18"/>
  <c r="E279" i="18"/>
  <c r="F279" i="18"/>
  <c r="G279" i="18"/>
  <c r="C280" i="18"/>
  <c r="D280" i="18"/>
  <c r="E280" i="18"/>
  <c r="F280" i="18"/>
  <c r="G280" i="18"/>
  <c r="C281" i="18"/>
  <c r="D281" i="18"/>
  <c r="E281" i="18"/>
  <c r="F281" i="18"/>
  <c r="G281" i="18"/>
  <c r="C282" i="18"/>
  <c r="D282" i="18"/>
  <c r="E282" i="18"/>
  <c r="F282" i="18"/>
  <c r="G282" i="18"/>
  <c r="C283" i="18"/>
  <c r="D283" i="18"/>
  <c r="E283" i="18"/>
  <c r="F283" i="18"/>
  <c r="G283" i="18"/>
  <c r="C284" i="18"/>
  <c r="D284" i="18"/>
  <c r="E284" i="18"/>
  <c r="F284" i="18"/>
  <c r="G284" i="18"/>
  <c r="C285" i="18"/>
  <c r="D285" i="18"/>
  <c r="E285" i="18"/>
  <c r="F285" i="18"/>
  <c r="G285" i="18"/>
  <c r="C286" i="18"/>
  <c r="D286" i="18"/>
  <c r="E286" i="18"/>
  <c r="F286" i="18"/>
  <c r="G286" i="18"/>
  <c r="C287" i="18"/>
  <c r="D287" i="18"/>
  <c r="E287" i="18"/>
  <c r="F287" i="18"/>
  <c r="G287" i="18"/>
  <c r="C288" i="18"/>
  <c r="D288" i="18"/>
  <c r="E288" i="18"/>
  <c r="F288" i="18"/>
  <c r="G288" i="18"/>
  <c r="C289" i="18"/>
  <c r="D289" i="18"/>
  <c r="E289" i="18"/>
  <c r="F289" i="18"/>
  <c r="G289" i="18"/>
  <c r="C290" i="18"/>
  <c r="D290" i="18"/>
  <c r="E290" i="18"/>
  <c r="F290" i="18"/>
  <c r="G290" i="18"/>
  <c r="C291" i="18"/>
  <c r="D291" i="18"/>
  <c r="E291" i="18"/>
  <c r="F291" i="18"/>
  <c r="G291" i="18"/>
  <c r="C292" i="18"/>
  <c r="D292" i="18"/>
  <c r="E292" i="18"/>
  <c r="F292" i="18"/>
  <c r="G292" i="18"/>
  <c r="C293" i="18"/>
  <c r="D293" i="18"/>
  <c r="E293" i="18"/>
  <c r="F293" i="18"/>
  <c r="G293" i="18"/>
  <c r="C294" i="18"/>
  <c r="D294" i="18"/>
  <c r="E294" i="18"/>
  <c r="F294" i="18"/>
  <c r="G294" i="18"/>
  <c r="C295" i="18"/>
  <c r="D295" i="18"/>
  <c r="E295" i="18"/>
  <c r="F295" i="18"/>
  <c r="G295" i="18"/>
  <c r="C296" i="18"/>
  <c r="D296" i="18"/>
  <c r="E296" i="18"/>
  <c r="F296" i="18"/>
  <c r="G296" i="18"/>
  <c r="C297" i="18"/>
  <c r="D297" i="18"/>
  <c r="E297" i="18"/>
  <c r="F297" i="18"/>
  <c r="G297" i="18"/>
  <c r="C298" i="18"/>
  <c r="D298" i="18"/>
  <c r="E298" i="18"/>
  <c r="F298" i="18"/>
  <c r="G298" i="18"/>
  <c r="C299" i="18"/>
  <c r="D299" i="18"/>
  <c r="E299" i="18"/>
  <c r="F299" i="18"/>
  <c r="G299" i="18"/>
  <c r="C300" i="18"/>
  <c r="D300" i="18"/>
  <c r="E300" i="18"/>
  <c r="F300" i="18"/>
  <c r="G300" i="18"/>
  <c r="C301" i="18"/>
  <c r="D301" i="18"/>
  <c r="E301" i="18"/>
  <c r="F301" i="18"/>
  <c r="G301" i="18"/>
  <c r="C302" i="18"/>
  <c r="D302" i="18"/>
  <c r="E302" i="18"/>
  <c r="F302" i="18"/>
  <c r="G302" i="18"/>
  <c r="C303" i="18"/>
  <c r="D303" i="18"/>
  <c r="E303" i="18"/>
  <c r="F303" i="18"/>
  <c r="G303" i="18"/>
  <c r="C304" i="18"/>
  <c r="D304" i="18"/>
  <c r="E304" i="18"/>
  <c r="F304" i="18"/>
  <c r="G304" i="18"/>
  <c r="C305" i="18"/>
  <c r="D305" i="18"/>
  <c r="E305" i="18"/>
  <c r="F305" i="18"/>
  <c r="G305" i="18"/>
  <c r="C306" i="18"/>
  <c r="D306" i="18"/>
  <c r="E306" i="18"/>
  <c r="F306" i="18"/>
  <c r="G306" i="18"/>
  <c r="C307" i="18"/>
  <c r="D307" i="18"/>
  <c r="E307" i="18"/>
  <c r="F307" i="18"/>
  <c r="G307" i="18"/>
  <c r="C308" i="18"/>
  <c r="D308" i="18"/>
  <c r="E308" i="18"/>
  <c r="F308" i="18"/>
  <c r="G308" i="18"/>
  <c r="C309" i="18"/>
  <c r="D309" i="18"/>
  <c r="E309" i="18"/>
  <c r="F309" i="18"/>
  <c r="G309" i="18"/>
  <c r="C310" i="18"/>
  <c r="D310" i="18"/>
  <c r="E310" i="18"/>
  <c r="F310" i="18"/>
  <c r="G310" i="18"/>
  <c r="C311" i="18"/>
  <c r="D311" i="18"/>
  <c r="E311" i="18"/>
  <c r="F311" i="18"/>
  <c r="G311" i="18"/>
  <c r="C312" i="18"/>
  <c r="D312" i="18"/>
  <c r="E312" i="18"/>
  <c r="F312" i="18"/>
  <c r="G312" i="18"/>
  <c r="C313" i="18"/>
  <c r="D313" i="18"/>
  <c r="E313" i="18"/>
  <c r="F313" i="18"/>
  <c r="G313" i="18"/>
  <c r="C314" i="18"/>
  <c r="D314" i="18"/>
  <c r="E314" i="18"/>
  <c r="F314" i="18"/>
  <c r="G314" i="18"/>
  <c r="C315" i="18"/>
  <c r="D315" i="18"/>
  <c r="E315" i="18"/>
  <c r="F315" i="18"/>
  <c r="G315" i="18"/>
  <c r="C316" i="18"/>
  <c r="D316" i="18"/>
  <c r="E316" i="18"/>
  <c r="F316" i="18"/>
  <c r="G316" i="18"/>
  <c r="C317" i="18"/>
  <c r="D317" i="18"/>
  <c r="E317" i="18"/>
  <c r="F317" i="18"/>
  <c r="G317" i="18"/>
  <c r="C318" i="18"/>
  <c r="D318" i="18"/>
  <c r="E318" i="18"/>
  <c r="F318" i="18"/>
  <c r="G318" i="18"/>
  <c r="C319" i="18"/>
  <c r="D319" i="18"/>
  <c r="E319" i="18"/>
  <c r="F319" i="18"/>
  <c r="G319" i="18"/>
  <c r="C320" i="18"/>
  <c r="D320" i="18"/>
  <c r="E320" i="18"/>
  <c r="F320" i="18"/>
  <c r="G320" i="18"/>
  <c r="C321" i="18"/>
  <c r="D321" i="18"/>
  <c r="E321" i="18"/>
  <c r="F321" i="18"/>
  <c r="G321" i="18"/>
  <c r="C322" i="18"/>
  <c r="D322" i="18"/>
  <c r="E322" i="18"/>
  <c r="F322" i="18"/>
  <c r="G322" i="18"/>
  <c r="C323" i="18"/>
  <c r="D323" i="18"/>
  <c r="E323" i="18"/>
  <c r="F323" i="18"/>
  <c r="G323" i="18"/>
  <c r="C324" i="18"/>
  <c r="D324" i="18"/>
  <c r="E324" i="18"/>
  <c r="F324" i="18"/>
  <c r="G324" i="18"/>
  <c r="C325" i="18"/>
  <c r="D325" i="18"/>
  <c r="E325" i="18"/>
  <c r="F325" i="18"/>
  <c r="G325" i="18"/>
  <c r="C326" i="18"/>
  <c r="D326" i="18"/>
  <c r="E326" i="18"/>
  <c r="F326" i="18"/>
  <c r="G326" i="18"/>
  <c r="C327" i="18"/>
  <c r="D327" i="18"/>
  <c r="E327" i="18"/>
  <c r="F327" i="18"/>
  <c r="G327" i="18"/>
  <c r="C328" i="18"/>
  <c r="D328" i="18"/>
  <c r="E328" i="18"/>
  <c r="F328" i="18"/>
  <c r="G328" i="18"/>
  <c r="C329" i="18"/>
  <c r="D329" i="18"/>
  <c r="E329" i="18"/>
  <c r="F329" i="18"/>
  <c r="G329" i="18"/>
  <c r="C330" i="18"/>
  <c r="D330" i="18"/>
  <c r="E330" i="18"/>
  <c r="F330" i="18"/>
  <c r="G330" i="18"/>
  <c r="C331" i="18"/>
  <c r="D331" i="18"/>
  <c r="E331" i="18"/>
  <c r="F331" i="18"/>
  <c r="G331" i="18"/>
  <c r="C332" i="18"/>
  <c r="D332" i="18"/>
  <c r="E332" i="18"/>
  <c r="F332" i="18"/>
  <c r="G332" i="18"/>
  <c r="C333" i="18"/>
  <c r="D333" i="18"/>
  <c r="E333" i="18"/>
  <c r="F333" i="18"/>
  <c r="G333" i="18"/>
  <c r="C334" i="18"/>
  <c r="D334" i="18"/>
  <c r="E334" i="18"/>
  <c r="F334" i="18"/>
  <c r="G334" i="18"/>
  <c r="C335" i="18"/>
  <c r="D335" i="18"/>
  <c r="E335" i="18"/>
  <c r="F335" i="18"/>
  <c r="G335" i="18"/>
  <c r="C336" i="18"/>
  <c r="D336" i="18"/>
  <c r="E336" i="18"/>
  <c r="F336" i="18"/>
  <c r="G336" i="18"/>
  <c r="C337" i="18"/>
  <c r="D337" i="18"/>
  <c r="E337" i="18"/>
  <c r="F337" i="18"/>
  <c r="G337" i="18"/>
  <c r="C338" i="18"/>
  <c r="D338" i="18"/>
  <c r="E338" i="18"/>
  <c r="F338" i="18"/>
  <c r="G338" i="18"/>
  <c r="C339" i="18"/>
  <c r="D339" i="18"/>
  <c r="E339" i="18"/>
  <c r="F339" i="18"/>
  <c r="G339" i="18"/>
  <c r="C340" i="18"/>
  <c r="D340" i="18"/>
  <c r="E340" i="18"/>
  <c r="F340" i="18"/>
  <c r="G340" i="18"/>
  <c r="C341" i="18"/>
  <c r="D341" i="18"/>
  <c r="E341" i="18"/>
  <c r="F341" i="18"/>
  <c r="G341" i="18"/>
  <c r="C342" i="18"/>
  <c r="D342" i="18"/>
  <c r="E342" i="18"/>
  <c r="F342" i="18"/>
  <c r="G342" i="18"/>
  <c r="C343" i="18"/>
  <c r="D343" i="18"/>
  <c r="E343" i="18"/>
  <c r="F343" i="18"/>
  <c r="G343" i="18"/>
  <c r="C344" i="18"/>
  <c r="D344" i="18"/>
  <c r="E344" i="18"/>
  <c r="F344" i="18"/>
  <c r="G344" i="18"/>
  <c r="C345" i="18"/>
  <c r="D345" i="18"/>
  <c r="E345" i="18"/>
  <c r="F345" i="18"/>
  <c r="G345" i="18"/>
  <c r="C346" i="18"/>
  <c r="D346" i="18"/>
  <c r="E346" i="18"/>
  <c r="F346" i="18"/>
  <c r="G346" i="18"/>
  <c r="C347" i="18"/>
  <c r="D347" i="18"/>
  <c r="E347" i="18"/>
  <c r="F347" i="18"/>
  <c r="G347" i="18"/>
  <c r="C348" i="18"/>
  <c r="D348" i="18"/>
  <c r="E348" i="18"/>
  <c r="F348" i="18"/>
  <c r="G348" i="18"/>
  <c r="C349" i="18"/>
  <c r="D349" i="18"/>
  <c r="E349" i="18"/>
  <c r="F349" i="18"/>
  <c r="G349" i="18"/>
  <c r="C350" i="18"/>
  <c r="D350" i="18"/>
  <c r="E350" i="18"/>
  <c r="F350" i="18"/>
  <c r="G350" i="18"/>
  <c r="C351" i="18"/>
  <c r="D351" i="18"/>
  <c r="E351" i="18"/>
  <c r="F351" i="18"/>
  <c r="G351" i="18"/>
  <c r="C352" i="18"/>
  <c r="D352" i="18"/>
  <c r="E352" i="18"/>
  <c r="F352" i="18"/>
  <c r="G352" i="18"/>
  <c r="C353" i="18"/>
  <c r="D353" i="18"/>
  <c r="E353" i="18"/>
  <c r="F353" i="18"/>
  <c r="G353" i="18"/>
  <c r="C354" i="18"/>
  <c r="D354" i="18"/>
  <c r="E354" i="18"/>
  <c r="F354" i="18"/>
  <c r="G354" i="18"/>
  <c r="C355" i="18"/>
  <c r="D355" i="18"/>
  <c r="E355" i="18"/>
  <c r="F355" i="18"/>
  <c r="G355" i="18"/>
  <c r="C356" i="18"/>
  <c r="D356" i="18"/>
  <c r="E356" i="18"/>
  <c r="F356" i="18"/>
  <c r="G356" i="18"/>
  <c r="C357" i="18"/>
  <c r="D357" i="18"/>
  <c r="E357" i="18"/>
  <c r="F357" i="18"/>
  <c r="G357" i="18"/>
  <c r="C358" i="18"/>
  <c r="D358" i="18"/>
  <c r="E358" i="18"/>
  <c r="F358" i="18"/>
  <c r="G358" i="18"/>
  <c r="C359" i="18"/>
  <c r="D359" i="18"/>
  <c r="E359" i="18"/>
  <c r="F359" i="18"/>
  <c r="G359" i="18"/>
  <c r="C360" i="18"/>
  <c r="D360" i="18"/>
  <c r="E360" i="18"/>
  <c r="F360" i="18"/>
  <c r="G360" i="18"/>
  <c r="C361" i="18"/>
  <c r="D361" i="18"/>
  <c r="E361" i="18"/>
  <c r="F361" i="18"/>
  <c r="G361" i="18"/>
  <c r="C362" i="18"/>
  <c r="D362" i="18"/>
  <c r="E362" i="18"/>
  <c r="F362" i="18"/>
  <c r="G362" i="18"/>
  <c r="C363" i="18"/>
  <c r="D363" i="18"/>
  <c r="E363" i="18"/>
  <c r="F363" i="18"/>
  <c r="G363" i="18"/>
  <c r="C364" i="18"/>
  <c r="D364" i="18"/>
  <c r="E364" i="18"/>
  <c r="F364" i="18"/>
  <c r="G364" i="18"/>
  <c r="C365" i="18"/>
  <c r="D365" i="18"/>
  <c r="E365" i="18"/>
  <c r="F365" i="18"/>
  <c r="G365" i="18"/>
  <c r="C366" i="18"/>
  <c r="D366" i="18"/>
  <c r="E366" i="18"/>
  <c r="F366" i="18"/>
  <c r="G366" i="18"/>
  <c r="C367" i="18"/>
  <c r="D367" i="18"/>
  <c r="E367" i="18"/>
  <c r="F367" i="18"/>
  <c r="G367" i="18"/>
  <c r="C368" i="18"/>
  <c r="D368" i="18"/>
  <c r="E368" i="18"/>
  <c r="F368" i="18"/>
  <c r="G368" i="18"/>
  <c r="C369" i="18"/>
  <c r="D369" i="18"/>
  <c r="E369" i="18"/>
  <c r="F369" i="18"/>
  <c r="G369" i="18"/>
  <c r="C370" i="18"/>
  <c r="D370" i="18"/>
  <c r="E370" i="18"/>
  <c r="F370" i="18"/>
  <c r="G370" i="18"/>
  <c r="C371" i="18"/>
  <c r="D371" i="18"/>
  <c r="E371" i="18"/>
  <c r="F371" i="18"/>
  <c r="G371" i="18"/>
  <c r="C372" i="18"/>
  <c r="D372" i="18"/>
  <c r="E372" i="18"/>
  <c r="F372" i="18"/>
  <c r="G372" i="18"/>
  <c r="C373" i="18"/>
  <c r="D373" i="18"/>
  <c r="E373" i="18"/>
  <c r="F373" i="18"/>
  <c r="G373" i="18"/>
  <c r="C374" i="18"/>
  <c r="D374" i="18"/>
  <c r="E374" i="18"/>
  <c r="F374" i="18"/>
  <c r="G374" i="18"/>
  <c r="C375" i="18"/>
  <c r="D375" i="18"/>
  <c r="E375" i="18"/>
  <c r="F375" i="18"/>
  <c r="G375" i="18"/>
  <c r="C376" i="18"/>
  <c r="D376" i="18"/>
  <c r="E376" i="18"/>
  <c r="F376" i="18"/>
  <c r="G376" i="18"/>
  <c r="C377" i="18"/>
  <c r="D377" i="18"/>
  <c r="E377" i="18"/>
  <c r="F377" i="18"/>
  <c r="G377" i="18"/>
  <c r="C378" i="18"/>
  <c r="D378" i="18"/>
  <c r="E378" i="18"/>
  <c r="F378" i="18"/>
  <c r="G378" i="18"/>
  <c r="C379" i="18"/>
  <c r="D379" i="18"/>
  <c r="E379" i="18"/>
  <c r="F379" i="18"/>
  <c r="G379" i="18"/>
  <c r="C380" i="18"/>
  <c r="D380" i="18"/>
  <c r="E380" i="18"/>
  <c r="F380" i="18"/>
  <c r="G380" i="18"/>
  <c r="C381" i="18"/>
  <c r="D381" i="18"/>
  <c r="E381" i="18"/>
  <c r="F381" i="18"/>
  <c r="G381" i="18"/>
  <c r="C382" i="18"/>
  <c r="D382" i="18"/>
  <c r="E382" i="18"/>
  <c r="F382" i="18"/>
  <c r="G382" i="18"/>
  <c r="C383" i="18"/>
  <c r="D383" i="18"/>
  <c r="E383" i="18"/>
  <c r="F383" i="18"/>
  <c r="G383" i="18"/>
  <c r="C384" i="18"/>
  <c r="D384" i="18"/>
  <c r="E384" i="18"/>
  <c r="F384" i="18"/>
  <c r="G384" i="18"/>
  <c r="C385" i="18"/>
  <c r="D385" i="18"/>
  <c r="E385" i="18"/>
  <c r="F385" i="18"/>
  <c r="G385" i="18"/>
  <c r="C386" i="18"/>
  <c r="D386" i="18"/>
  <c r="E386" i="18"/>
  <c r="F386" i="18"/>
  <c r="G386" i="18"/>
  <c r="C387" i="18"/>
  <c r="D387" i="18"/>
  <c r="E387" i="18"/>
  <c r="F387" i="18"/>
  <c r="G387" i="18"/>
  <c r="C388" i="18"/>
  <c r="D388" i="18"/>
  <c r="E388" i="18"/>
  <c r="F388" i="18"/>
  <c r="G388" i="18"/>
  <c r="C389" i="18"/>
  <c r="D389" i="18"/>
  <c r="E389" i="18"/>
  <c r="F389" i="18"/>
  <c r="G389" i="18"/>
  <c r="C390" i="18"/>
  <c r="D390" i="18"/>
  <c r="E390" i="18"/>
  <c r="F390" i="18"/>
  <c r="G390" i="18"/>
  <c r="C391" i="18"/>
  <c r="D391" i="18"/>
  <c r="E391" i="18"/>
  <c r="F391" i="18"/>
  <c r="G391" i="18"/>
  <c r="C392" i="18"/>
  <c r="D392" i="18"/>
  <c r="E392" i="18"/>
  <c r="F392" i="18"/>
  <c r="G392" i="18"/>
  <c r="C393" i="18"/>
  <c r="D393" i="18"/>
  <c r="E393" i="18"/>
  <c r="F393" i="18"/>
  <c r="G393" i="18"/>
  <c r="C394" i="18"/>
  <c r="D394" i="18"/>
  <c r="E394" i="18"/>
  <c r="F394" i="18"/>
  <c r="G394" i="18"/>
  <c r="C395" i="18"/>
  <c r="D395" i="18"/>
  <c r="E395" i="18"/>
  <c r="F395" i="18"/>
  <c r="G395" i="18"/>
  <c r="C396" i="18"/>
  <c r="D396" i="18"/>
  <c r="E396" i="18"/>
  <c r="F396" i="18"/>
  <c r="G396" i="18"/>
  <c r="C397" i="18"/>
  <c r="D397" i="18"/>
  <c r="E397" i="18"/>
  <c r="F397" i="18"/>
  <c r="G397" i="18"/>
  <c r="C398" i="18"/>
  <c r="D398" i="18"/>
  <c r="E398" i="18"/>
  <c r="F398" i="18"/>
  <c r="G398" i="18"/>
  <c r="C399" i="18"/>
  <c r="D399" i="18"/>
  <c r="E399" i="18"/>
  <c r="F399" i="18"/>
  <c r="G399" i="18"/>
  <c r="C400" i="18"/>
  <c r="D400" i="18"/>
  <c r="E400" i="18"/>
  <c r="F400" i="18"/>
  <c r="G400" i="18"/>
  <c r="C401" i="18"/>
  <c r="D401" i="18"/>
  <c r="E401" i="18"/>
  <c r="F401" i="18"/>
  <c r="G401" i="18"/>
  <c r="C402" i="18"/>
  <c r="D402" i="18"/>
  <c r="E402" i="18"/>
  <c r="F402" i="18"/>
  <c r="G402" i="18"/>
  <c r="C403" i="18"/>
  <c r="D403" i="18"/>
  <c r="E403" i="18"/>
  <c r="F403" i="18"/>
  <c r="G403" i="18"/>
  <c r="C404" i="18"/>
  <c r="D404" i="18"/>
  <c r="E404" i="18"/>
  <c r="F404" i="18"/>
  <c r="G404" i="18"/>
  <c r="C405" i="18"/>
  <c r="D405" i="18"/>
  <c r="E405" i="18"/>
  <c r="F405" i="18"/>
  <c r="G405" i="18"/>
  <c r="C406" i="18"/>
  <c r="D406" i="18"/>
  <c r="E406" i="18"/>
  <c r="F406" i="18"/>
  <c r="G406" i="18"/>
  <c r="C407" i="18"/>
  <c r="D407" i="18"/>
  <c r="E407" i="18"/>
  <c r="F407" i="18"/>
  <c r="G407" i="18"/>
  <c r="C408" i="18"/>
  <c r="D408" i="18"/>
  <c r="E408" i="18"/>
  <c r="F408" i="18"/>
  <c r="G408" i="18"/>
  <c r="C409" i="18"/>
  <c r="D409" i="18"/>
  <c r="E409" i="18"/>
  <c r="F409" i="18"/>
  <c r="G409" i="18"/>
  <c r="C410" i="18"/>
  <c r="D410" i="18"/>
  <c r="E410" i="18"/>
  <c r="F410" i="18"/>
  <c r="G410" i="18"/>
  <c r="C411" i="18"/>
  <c r="D411" i="18"/>
  <c r="E411" i="18"/>
  <c r="F411" i="18"/>
  <c r="G411" i="18"/>
  <c r="C412" i="18"/>
  <c r="D412" i="18"/>
  <c r="E412" i="18"/>
  <c r="F412" i="18"/>
  <c r="G412" i="18"/>
  <c r="C413" i="18"/>
  <c r="D413" i="18"/>
  <c r="E413" i="18"/>
  <c r="F413" i="18"/>
  <c r="G413" i="18"/>
  <c r="C414" i="18"/>
  <c r="D414" i="18"/>
  <c r="E414" i="18"/>
  <c r="F414" i="18"/>
  <c r="G414" i="18"/>
  <c r="C415" i="18"/>
  <c r="D415" i="18"/>
  <c r="E415" i="18"/>
  <c r="F415" i="18"/>
  <c r="G415" i="18"/>
  <c r="C416" i="18"/>
  <c r="D416" i="18"/>
  <c r="E416" i="18"/>
  <c r="F416" i="18"/>
  <c r="G416" i="18"/>
  <c r="C417" i="18"/>
  <c r="D417" i="18"/>
  <c r="E417" i="18"/>
  <c r="F417" i="18"/>
  <c r="G417" i="18"/>
  <c r="C418" i="18"/>
  <c r="D418" i="18"/>
  <c r="E418" i="18"/>
  <c r="F418" i="18"/>
  <c r="G418" i="18"/>
  <c r="C419" i="18"/>
  <c r="D419" i="18"/>
  <c r="E419" i="18"/>
  <c r="F419" i="18"/>
  <c r="G419" i="18"/>
  <c r="C420" i="18"/>
  <c r="D420" i="18"/>
  <c r="E420" i="18"/>
  <c r="F420" i="18"/>
  <c r="G420" i="18"/>
  <c r="C421" i="18"/>
  <c r="D421" i="18"/>
  <c r="E421" i="18"/>
  <c r="F421" i="18"/>
  <c r="G421" i="18"/>
  <c r="C422" i="18"/>
  <c r="D422" i="18"/>
  <c r="E422" i="18"/>
  <c r="F422" i="18"/>
  <c r="G422" i="18"/>
  <c r="C423" i="18"/>
  <c r="D423" i="18"/>
  <c r="E423" i="18"/>
  <c r="F423" i="18"/>
  <c r="G423" i="18"/>
  <c r="C424" i="18"/>
  <c r="D424" i="18"/>
  <c r="E424" i="18"/>
  <c r="F424" i="18"/>
  <c r="G424" i="18"/>
  <c r="C425" i="18"/>
  <c r="D425" i="18"/>
  <c r="E425" i="18"/>
  <c r="F425" i="18"/>
  <c r="G425" i="18"/>
  <c r="C426" i="18"/>
  <c r="D426" i="18"/>
  <c r="E426" i="18"/>
  <c r="F426" i="18"/>
  <c r="G426" i="18"/>
  <c r="C427" i="18"/>
  <c r="D427" i="18"/>
  <c r="E427" i="18"/>
  <c r="F427" i="18"/>
  <c r="G427" i="18"/>
  <c r="C428" i="18"/>
  <c r="D428" i="18"/>
  <c r="E428" i="18"/>
  <c r="F428" i="18"/>
  <c r="G428" i="18"/>
  <c r="C429" i="18"/>
  <c r="D429" i="18"/>
  <c r="E429" i="18"/>
  <c r="F429" i="18"/>
  <c r="G429" i="18"/>
  <c r="C430" i="18"/>
  <c r="D430" i="18"/>
  <c r="E430" i="18"/>
  <c r="F430" i="18"/>
  <c r="G430" i="18"/>
  <c r="C431" i="18"/>
  <c r="D431" i="18"/>
  <c r="E431" i="18"/>
  <c r="F431" i="18"/>
  <c r="G431" i="18"/>
  <c r="C432" i="18"/>
  <c r="D432" i="18"/>
  <c r="E432" i="18"/>
  <c r="F432" i="18"/>
  <c r="G432" i="18"/>
  <c r="C433" i="18"/>
  <c r="D433" i="18"/>
  <c r="E433" i="18"/>
  <c r="F433" i="18"/>
  <c r="G433" i="18"/>
  <c r="C434" i="18"/>
  <c r="D434" i="18"/>
  <c r="E434" i="18"/>
  <c r="F434" i="18"/>
  <c r="G434" i="18"/>
  <c r="C435" i="18"/>
  <c r="D435" i="18"/>
  <c r="E435" i="18"/>
  <c r="F435" i="18"/>
  <c r="G435" i="18"/>
  <c r="C436" i="18"/>
  <c r="D436" i="18"/>
  <c r="E436" i="18"/>
  <c r="F436" i="18"/>
  <c r="G436" i="18"/>
  <c r="C437" i="18"/>
  <c r="D437" i="18"/>
  <c r="E437" i="18"/>
  <c r="F437" i="18"/>
  <c r="G437" i="18"/>
  <c r="C438" i="18"/>
  <c r="D438" i="18"/>
  <c r="E438" i="18"/>
  <c r="F438" i="18"/>
  <c r="G438" i="18"/>
  <c r="C439" i="18"/>
  <c r="D439" i="18"/>
  <c r="E439" i="18"/>
  <c r="F439" i="18"/>
  <c r="G439" i="18"/>
  <c r="C440" i="18"/>
  <c r="D440" i="18"/>
  <c r="E440" i="18"/>
  <c r="F440" i="18"/>
  <c r="G440" i="18"/>
  <c r="C441" i="18"/>
  <c r="D441" i="18"/>
  <c r="E441" i="18"/>
  <c r="F441" i="18"/>
  <c r="G441" i="18"/>
  <c r="C442" i="18"/>
  <c r="D442" i="18"/>
  <c r="E442" i="18"/>
  <c r="F442" i="18"/>
  <c r="G442" i="18"/>
  <c r="C443" i="18"/>
  <c r="D443" i="18"/>
  <c r="E443" i="18"/>
  <c r="F443" i="18"/>
  <c r="G443" i="18"/>
  <c r="C444" i="18"/>
  <c r="D444" i="18"/>
  <c r="E444" i="18"/>
  <c r="F444" i="18"/>
  <c r="G444" i="18"/>
  <c r="C445" i="18"/>
  <c r="D445" i="18"/>
  <c r="E445" i="18"/>
  <c r="F445" i="18"/>
  <c r="G445" i="18"/>
  <c r="C446" i="18"/>
  <c r="D446" i="18"/>
  <c r="E446" i="18"/>
  <c r="F446" i="18"/>
  <c r="G446" i="18"/>
  <c r="C447" i="18"/>
  <c r="D447" i="18"/>
  <c r="E447" i="18"/>
  <c r="F447" i="18"/>
  <c r="G447" i="18"/>
  <c r="C448" i="18"/>
  <c r="D448" i="18"/>
  <c r="E448" i="18"/>
  <c r="F448" i="18"/>
  <c r="G448" i="18"/>
  <c r="C449" i="18"/>
  <c r="D449" i="18"/>
  <c r="E449" i="18"/>
  <c r="F449" i="18"/>
  <c r="G449" i="18"/>
  <c r="C450" i="18"/>
  <c r="D450" i="18"/>
  <c r="E450" i="18"/>
  <c r="F450" i="18"/>
  <c r="G450" i="18"/>
  <c r="C451" i="18"/>
  <c r="D451" i="18"/>
  <c r="E451" i="18"/>
  <c r="F451" i="18"/>
  <c r="G451" i="18"/>
  <c r="C452" i="18"/>
  <c r="D452" i="18"/>
  <c r="E452" i="18"/>
  <c r="F452" i="18"/>
  <c r="G452" i="18"/>
  <c r="C453" i="18"/>
  <c r="D453" i="18"/>
  <c r="E453" i="18"/>
  <c r="F453" i="18"/>
  <c r="G453" i="18"/>
  <c r="C454" i="18"/>
  <c r="D454" i="18"/>
  <c r="E454" i="18"/>
  <c r="F454" i="18"/>
  <c r="G454" i="18"/>
  <c r="C455" i="18"/>
  <c r="D455" i="18"/>
  <c r="E455" i="18"/>
  <c r="F455" i="18"/>
  <c r="G455" i="18"/>
  <c r="C456" i="18"/>
  <c r="D456" i="18"/>
  <c r="E456" i="18"/>
  <c r="F456" i="18"/>
  <c r="G456" i="18"/>
  <c r="C457" i="18"/>
  <c r="D457" i="18"/>
  <c r="E457" i="18"/>
  <c r="F457" i="18"/>
  <c r="G457" i="18"/>
  <c r="C458" i="18"/>
  <c r="D458" i="18"/>
  <c r="E458" i="18"/>
  <c r="F458" i="18"/>
  <c r="G458" i="18"/>
  <c r="C459" i="18"/>
  <c r="D459" i="18"/>
  <c r="E459" i="18"/>
  <c r="F459" i="18"/>
  <c r="G459" i="18"/>
  <c r="C460" i="18"/>
  <c r="D460" i="18"/>
  <c r="E460" i="18"/>
  <c r="F460" i="18"/>
  <c r="G460" i="18"/>
  <c r="C461" i="18"/>
  <c r="D461" i="18"/>
  <c r="E461" i="18"/>
  <c r="F461" i="18"/>
  <c r="G461" i="18"/>
  <c r="C462" i="18"/>
  <c r="D462" i="18"/>
  <c r="E462" i="18"/>
  <c r="F462" i="18"/>
  <c r="G462" i="18"/>
  <c r="C463" i="18"/>
  <c r="D463" i="18"/>
  <c r="E463" i="18"/>
  <c r="F463" i="18"/>
  <c r="G463" i="18"/>
  <c r="C464" i="18"/>
  <c r="D464" i="18"/>
  <c r="E464" i="18"/>
  <c r="F464" i="18"/>
  <c r="G464" i="18"/>
  <c r="C465" i="18"/>
  <c r="D465" i="18"/>
  <c r="E465" i="18"/>
  <c r="F465" i="18"/>
  <c r="G465" i="18"/>
  <c r="C466" i="18"/>
  <c r="D466" i="18"/>
  <c r="E466" i="18"/>
  <c r="F466" i="18"/>
  <c r="G466" i="18"/>
  <c r="C467" i="18"/>
  <c r="D467" i="18"/>
  <c r="E467" i="18"/>
  <c r="F467" i="18"/>
  <c r="G467" i="18"/>
  <c r="C468" i="18"/>
  <c r="D468" i="18"/>
  <c r="E468" i="18"/>
  <c r="F468" i="18"/>
  <c r="G468" i="18"/>
  <c r="C469" i="18"/>
  <c r="D469" i="18"/>
  <c r="E469" i="18"/>
  <c r="F469" i="18"/>
  <c r="G469" i="18"/>
  <c r="C470" i="18"/>
  <c r="D470" i="18"/>
  <c r="E470" i="18"/>
  <c r="F470" i="18"/>
  <c r="G470" i="18"/>
  <c r="C471" i="18"/>
  <c r="D471" i="18"/>
  <c r="E471" i="18"/>
  <c r="F471" i="18"/>
  <c r="G471" i="18"/>
  <c r="C472" i="18"/>
  <c r="D472" i="18"/>
  <c r="E472" i="18"/>
  <c r="F472" i="18"/>
  <c r="G472" i="18"/>
  <c r="C473" i="18"/>
  <c r="D473" i="18"/>
  <c r="E473" i="18"/>
  <c r="F473" i="18"/>
  <c r="G473" i="18"/>
  <c r="C474" i="18"/>
  <c r="D474" i="18"/>
  <c r="E474" i="18"/>
  <c r="F474" i="18"/>
  <c r="G474" i="18"/>
  <c r="C475" i="18"/>
  <c r="D475" i="18"/>
  <c r="E475" i="18"/>
  <c r="F475" i="18"/>
  <c r="G475" i="18"/>
  <c r="C476" i="18"/>
  <c r="D476" i="18"/>
  <c r="E476" i="18"/>
  <c r="F476" i="18"/>
  <c r="G476" i="18"/>
  <c r="C477" i="18"/>
  <c r="D477" i="18"/>
  <c r="E477" i="18"/>
  <c r="F477" i="18"/>
  <c r="G477" i="18"/>
  <c r="C478" i="18"/>
  <c r="D478" i="18"/>
  <c r="E478" i="18"/>
  <c r="F478" i="18"/>
  <c r="G478" i="18"/>
  <c r="C479" i="18"/>
  <c r="D479" i="18"/>
  <c r="E479" i="18"/>
  <c r="F479" i="18"/>
  <c r="G479" i="18"/>
  <c r="C480" i="18"/>
  <c r="D480" i="18"/>
  <c r="E480" i="18"/>
  <c r="F480" i="18"/>
  <c r="G480" i="18"/>
  <c r="C481" i="18"/>
  <c r="D481" i="18"/>
  <c r="E481" i="18"/>
  <c r="F481" i="18"/>
  <c r="G481" i="18"/>
  <c r="C482" i="18"/>
  <c r="D482" i="18"/>
  <c r="E482" i="18"/>
  <c r="F482" i="18"/>
  <c r="G482" i="18"/>
  <c r="C483" i="18"/>
  <c r="D483" i="18"/>
  <c r="E483" i="18"/>
  <c r="F483" i="18"/>
  <c r="G483" i="18"/>
  <c r="C484" i="18"/>
  <c r="D484" i="18"/>
  <c r="E484" i="18"/>
  <c r="F484" i="18"/>
  <c r="G484" i="18"/>
  <c r="C485" i="18"/>
  <c r="D485" i="18"/>
  <c r="E485" i="18"/>
  <c r="F485" i="18"/>
  <c r="G485" i="18"/>
  <c r="C486" i="18"/>
  <c r="D486" i="18"/>
  <c r="E486" i="18"/>
  <c r="F486" i="18"/>
  <c r="G486" i="18"/>
  <c r="C487" i="18"/>
  <c r="D487" i="18"/>
  <c r="E487" i="18"/>
  <c r="F487" i="18"/>
  <c r="G487" i="18"/>
  <c r="C488" i="18"/>
  <c r="D488" i="18"/>
  <c r="E488" i="18"/>
  <c r="F488" i="18"/>
  <c r="G488" i="18"/>
  <c r="C489" i="18"/>
  <c r="D489" i="18"/>
  <c r="E489" i="18"/>
  <c r="F489" i="18"/>
  <c r="G489" i="18"/>
  <c r="C490" i="18"/>
  <c r="D490" i="18"/>
  <c r="E490" i="18"/>
  <c r="F490" i="18"/>
  <c r="G490" i="18"/>
  <c r="C491" i="18"/>
  <c r="D491" i="18"/>
  <c r="E491" i="18"/>
  <c r="F491" i="18"/>
  <c r="G491" i="18"/>
  <c r="C492" i="18"/>
  <c r="D492" i="18"/>
  <c r="E492" i="18"/>
  <c r="F492" i="18"/>
  <c r="G492" i="18"/>
  <c r="C493" i="18"/>
  <c r="D493" i="18"/>
  <c r="E493" i="18"/>
  <c r="F493" i="18"/>
  <c r="G493" i="18"/>
  <c r="C494" i="18"/>
  <c r="D494" i="18"/>
  <c r="E494" i="18"/>
  <c r="F494" i="18"/>
  <c r="G494" i="18"/>
  <c r="C495" i="18"/>
  <c r="D495" i="18"/>
  <c r="E495" i="18"/>
  <c r="F495" i="18"/>
  <c r="G495" i="18"/>
  <c r="C496" i="18"/>
  <c r="D496" i="18"/>
  <c r="E496" i="18"/>
  <c r="F496" i="18"/>
  <c r="G496" i="18"/>
  <c r="C497" i="18"/>
  <c r="D497" i="18"/>
  <c r="E497" i="18"/>
  <c r="F497" i="18"/>
  <c r="G497" i="18"/>
  <c r="C498" i="18"/>
  <c r="D498" i="18"/>
  <c r="E498" i="18"/>
  <c r="F498" i="18"/>
  <c r="G498" i="18"/>
  <c r="C499" i="18"/>
  <c r="D499" i="18"/>
  <c r="E499" i="18"/>
  <c r="F499" i="18"/>
  <c r="G499" i="18"/>
  <c r="C500" i="18"/>
  <c r="D500" i="18"/>
  <c r="E500" i="18"/>
  <c r="F500" i="18"/>
  <c r="G500" i="18"/>
  <c r="C501" i="18"/>
  <c r="D501" i="18"/>
  <c r="E501" i="18"/>
  <c r="F501" i="18"/>
  <c r="G501" i="18"/>
  <c r="C502" i="18"/>
  <c r="D502" i="18"/>
  <c r="E502" i="18"/>
  <c r="F502" i="18"/>
  <c r="G502" i="18"/>
  <c r="C503" i="18"/>
  <c r="D503" i="18"/>
  <c r="E503" i="18"/>
  <c r="F503" i="18"/>
  <c r="G503" i="18"/>
  <c r="C504" i="18"/>
  <c r="D504" i="18"/>
  <c r="E504" i="18"/>
  <c r="F504" i="18"/>
  <c r="G504" i="18"/>
  <c r="C505" i="18"/>
  <c r="D505" i="18"/>
  <c r="E505" i="18"/>
  <c r="F505" i="18"/>
  <c r="G505" i="18"/>
  <c r="C506" i="18"/>
  <c r="D506" i="18"/>
  <c r="E506" i="18"/>
  <c r="F506" i="18"/>
  <c r="G506" i="18"/>
  <c r="C507" i="18"/>
  <c r="D507" i="18"/>
  <c r="E507" i="18"/>
  <c r="F507" i="18"/>
  <c r="G507" i="18"/>
  <c r="C508" i="18"/>
  <c r="D508" i="18"/>
  <c r="E508" i="18"/>
  <c r="F508" i="18"/>
  <c r="G508" i="18"/>
  <c r="C509" i="18"/>
  <c r="D509" i="18"/>
  <c r="E509" i="18"/>
  <c r="F509" i="18"/>
  <c r="G509" i="18"/>
  <c r="C510" i="18"/>
  <c r="D510" i="18"/>
  <c r="E510" i="18"/>
  <c r="F510" i="18"/>
  <c r="G510" i="18"/>
  <c r="C511" i="18"/>
  <c r="D511" i="18"/>
  <c r="E511" i="18"/>
  <c r="F511" i="18"/>
  <c r="G511" i="18"/>
  <c r="C512" i="18"/>
  <c r="D512" i="18"/>
  <c r="E512" i="18"/>
  <c r="F512" i="18"/>
  <c r="G512" i="18"/>
  <c r="C513" i="18"/>
  <c r="D513" i="18"/>
  <c r="E513" i="18"/>
  <c r="F513" i="18"/>
  <c r="G513" i="18"/>
  <c r="C514" i="18"/>
  <c r="D514" i="18"/>
  <c r="E514" i="18"/>
  <c r="F514" i="18"/>
  <c r="G514" i="18"/>
  <c r="C515" i="18"/>
  <c r="D515" i="18"/>
  <c r="E515" i="18"/>
  <c r="F515" i="18"/>
  <c r="G515" i="18"/>
  <c r="C516" i="18"/>
  <c r="D516" i="18"/>
  <c r="E516" i="18"/>
  <c r="F516" i="18"/>
  <c r="G516" i="18"/>
  <c r="C517" i="18"/>
  <c r="D517" i="18"/>
  <c r="E517" i="18"/>
  <c r="F517" i="18"/>
  <c r="G517" i="18"/>
  <c r="C518" i="18"/>
  <c r="D518" i="18"/>
  <c r="E518" i="18"/>
  <c r="F518" i="18"/>
  <c r="G518" i="18"/>
  <c r="C519" i="18"/>
  <c r="D519" i="18"/>
  <c r="E519" i="18"/>
  <c r="F519" i="18"/>
  <c r="G519" i="18"/>
  <c r="C520" i="18"/>
  <c r="D520" i="18"/>
  <c r="E520" i="18"/>
  <c r="F520" i="18"/>
  <c r="G520" i="18"/>
  <c r="C521" i="18"/>
  <c r="D521" i="18"/>
  <c r="E521" i="18"/>
  <c r="F521" i="18"/>
  <c r="G521" i="18"/>
  <c r="C522" i="18"/>
  <c r="D522" i="18"/>
  <c r="E522" i="18"/>
  <c r="F522" i="18"/>
  <c r="G522" i="18"/>
  <c r="C523" i="18"/>
  <c r="D523" i="18"/>
  <c r="E523" i="18"/>
  <c r="F523" i="18"/>
  <c r="G523" i="18"/>
  <c r="C524" i="18"/>
  <c r="D524" i="18"/>
  <c r="E524" i="18"/>
  <c r="F524" i="18"/>
  <c r="G524" i="18"/>
  <c r="C525" i="18"/>
  <c r="D525" i="18"/>
  <c r="E525" i="18"/>
  <c r="F525" i="18"/>
  <c r="G525" i="18"/>
  <c r="C526" i="18"/>
  <c r="D526" i="18"/>
  <c r="E526" i="18"/>
  <c r="F526" i="18"/>
  <c r="G526" i="18"/>
  <c r="C527" i="18"/>
  <c r="D527" i="18"/>
  <c r="E527" i="18"/>
  <c r="F527" i="18"/>
  <c r="G527" i="18"/>
  <c r="C528" i="18"/>
  <c r="D528" i="18"/>
  <c r="E528" i="18"/>
  <c r="F528" i="18"/>
  <c r="G528" i="18"/>
  <c r="C529" i="18"/>
  <c r="D529" i="18"/>
  <c r="E529" i="18"/>
  <c r="F529" i="18"/>
  <c r="G529" i="18"/>
  <c r="C530" i="18"/>
  <c r="D530" i="18"/>
  <c r="E530" i="18"/>
  <c r="F530" i="18"/>
  <c r="G530" i="18"/>
  <c r="C531" i="18"/>
  <c r="D531" i="18"/>
  <c r="E531" i="18"/>
  <c r="F531" i="18"/>
  <c r="G531" i="18"/>
  <c r="C532" i="18"/>
  <c r="D532" i="18"/>
  <c r="E532" i="18"/>
  <c r="F532" i="18"/>
  <c r="G532" i="18"/>
  <c r="C533" i="18"/>
  <c r="D533" i="18"/>
  <c r="E533" i="18"/>
  <c r="F533" i="18"/>
  <c r="G533" i="18"/>
  <c r="C534" i="18"/>
  <c r="D534" i="18"/>
  <c r="E534" i="18"/>
  <c r="F534" i="18"/>
  <c r="G534" i="18"/>
  <c r="C535" i="18"/>
  <c r="D535" i="18"/>
  <c r="E535" i="18"/>
  <c r="F535" i="18"/>
  <c r="G535" i="18"/>
  <c r="C536" i="18"/>
  <c r="D536" i="18"/>
  <c r="E536" i="18"/>
  <c r="F536" i="18"/>
  <c r="G536" i="18"/>
  <c r="C537" i="18"/>
  <c r="D537" i="18"/>
  <c r="E537" i="18"/>
  <c r="F537" i="18"/>
  <c r="G537" i="18"/>
  <c r="C538" i="18"/>
  <c r="D538" i="18"/>
  <c r="E538" i="18"/>
  <c r="F538" i="18"/>
  <c r="G538" i="18"/>
  <c r="C539" i="18"/>
  <c r="D539" i="18"/>
  <c r="E539" i="18"/>
  <c r="F539" i="18"/>
  <c r="G539" i="18"/>
  <c r="C540" i="18"/>
  <c r="D540" i="18"/>
  <c r="E540" i="18"/>
  <c r="F540" i="18"/>
  <c r="G540" i="18"/>
  <c r="C541" i="18"/>
  <c r="D541" i="18"/>
  <c r="E541" i="18"/>
  <c r="F541" i="18"/>
  <c r="G541" i="18"/>
  <c r="C542" i="18"/>
  <c r="D542" i="18"/>
  <c r="E542" i="18"/>
  <c r="F542" i="18"/>
  <c r="G542" i="18"/>
  <c r="C543" i="18"/>
  <c r="D543" i="18"/>
  <c r="E543" i="18"/>
  <c r="F543" i="18"/>
  <c r="G543" i="18"/>
  <c r="C544" i="18"/>
  <c r="D544" i="18"/>
  <c r="E544" i="18"/>
  <c r="F544" i="18"/>
  <c r="G544" i="18"/>
  <c r="C545" i="18"/>
  <c r="D545" i="18"/>
  <c r="E545" i="18"/>
  <c r="F545" i="18"/>
  <c r="G545" i="18"/>
  <c r="C546" i="18"/>
  <c r="D546" i="18"/>
  <c r="E546" i="18"/>
  <c r="F546" i="18"/>
  <c r="G546" i="18"/>
  <c r="C547" i="18"/>
  <c r="D547" i="18"/>
  <c r="E547" i="18"/>
  <c r="F547" i="18"/>
  <c r="G547" i="18"/>
  <c r="C548" i="18"/>
  <c r="D548" i="18"/>
  <c r="E548" i="18"/>
  <c r="F548" i="18"/>
  <c r="G548" i="18"/>
  <c r="C549" i="18"/>
  <c r="D549" i="18"/>
  <c r="E549" i="18"/>
  <c r="F549" i="18"/>
  <c r="G549" i="18"/>
  <c r="C550" i="18"/>
  <c r="D550" i="18"/>
  <c r="E550" i="18"/>
  <c r="F550" i="18"/>
  <c r="G550" i="18"/>
  <c r="C551" i="18"/>
  <c r="D551" i="18"/>
  <c r="E551" i="18"/>
  <c r="F551" i="18"/>
  <c r="G551" i="18"/>
  <c r="C552" i="18"/>
  <c r="D552" i="18"/>
  <c r="E552" i="18"/>
  <c r="F552" i="18"/>
  <c r="G552" i="18"/>
  <c r="C553" i="18"/>
  <c r="D553" i="18"/>
  <c r="E553" i="18"/>
  <c r="F553" i="18"/>
  <c r="G553" i="18"/>
  <c r="C554" i="18"/>
  <c r="D554" i="18"/>
  <c r="E554" i="18"/>
  <c r="F554" i="18"/>
  <c r="G554" i="18"/>
  <c r="C555" i="18"/>
  <c r="D555" i="18"/>
  <c r="E555" i="18"/>
  <c r="F555" i="18"/>
  <c r="G555" i="18"/>
  <c r="C556" i="18"/>
  <c r="D556" i="18"/>
  <c r="E556" i="18"/>
  <c r="F556" i="18"/>
  <c r="G556" i="18"/>
  <c r="C557" i="18"/>
  <c r="D557" i="18"/>
  <c r="E557" i="18"/>
  <c r="F557" i="18"/>
  <c r="G557" i="18"/>
  <c r="C558" i="18"/>
  <c r="D558" i="18"/>
  <c r="E558" i="18"/>
  <c r="F558" i="18"/>
  <c r="G558" i="18"/>
  <c r="C559" i="18"/>
  <c r="D559" i="18"/>
  <c r="E559" i="18"/>
  <c r="F559" i="18"/>
  <c r="G559" i="18"/>
  <c r="C560" i="18"/>
  <c r="D560" i="18"/>
  <c r="E560" i="18"/>
  <c r="F560" i="18"/>
  <c r="G560" i="18"/>
  <c r="C561" i="18"/>
  <c r="D561" i="18"/>
  <c r="E561" i="18"/>
  <c r="F561" i="18"/>
  <c r="G561" i="18"/>
  <c r="C562" i="18"/>
  <c r="D562" i="18"/>
  <c r="E562" i="18"/>
  <c r="F562" i="18"/>
  <c r="G562" i="18"/>
  <c r="C563" i="18"/>
  <c r="D563" i="18"/>
  <c r="E563" i="18"/>
  <c r="F563" i="18"/>
  <c r="G563" i="18"/>
  <c r="C564" i="18"/>
  <c r="D564" i="18"/>
  <c r="E564" i="18"/>
  <c r="F564" i="18"/>
  <c r="G564" i="18"/>
  <c r="C565" i="18"/>
  <c r="D565" i="18"/>
  <c r="E565" i="18"/>
  <c r="F565" i="18"/>
  <c r="G565" i="18"/>
  <c r="C566" i="18"/>
  <c r="D566" i="18"/>
  <c r="E566" i="18"/>
  <c r="F566" i="18"/>
  <c r="G566" i="18"/>
  <c r="C567" i="18"/>
  <c r="D567" i="18"/>
  <c r="E567" i="18"/>
  <c r="F567" i="18"/>
  <c r="G567" i="18"/>
  <c r="C568" i="18"/>
  <c r="D568" i="18"/>
  <c r="E568" i="18"/>
  <c r="F568" i="18"/>
  <c r="G568" i="18"/>
  <c r="C569" i="18"/>
  <c r="D569" i="18"/>
  <c r="E569" i="18"/>
  <c r="F569" i="18"/>
  <c r="G569" i="18"/>
  <c r="C570" i="18"/>
  <c r="D570" i="18"/>
  <c r="E570" i="18"/>
  <c r="F570" i="18"/>
  <c r="G570" i="18"/>
  <c r="C571" i="18"/>
  <c r="D571" i="18"/>
  <c r="E571" i="18"/>
  <c r="F571" i="18"/>
  <c r="G571" i="18"/>
  <c r="C572" i="18"/>
  <c r="D572" i="18"/>
  <c r="E572" i="18"/>
  <c r="F572" i="18"/>
  <c r="G572" i="18"/>
  <c r="C573" i="18"/>
  <c r="D573" i="18"/>
  <c r="E573" i="18"/>
  <c r="F573" i="18"/>
  <c r="G573" i="18"/>
  <c r="C574" i="18"/>
  <c r="D574" i="18"/>
  <c r="E574" i="18"/>
  <c r="F574" i="18"/>
  <c r="G574" i="18"/>
  <c r="C575" i="18"/>
  <c r="D575" i="18"/>
  <c r="E575" i="18"/>
  <c r="F575" i="18"/>
  <c r="G575" i="18"/>
  <c r="C576" i="18"/>
  <c r="D576" i="18"/>
  <c r="E576" i="18"/>
  <c r="F576" i="18"/>
  <c r="G576" i="18"/>
  <c r="C577" i="18"/>
  <c r="D577" i="18"/>
  <c r="E577" i="18"/>
  <c r="F577" i="18"/>
  <c r="G577" i="18"/>
  <c r="C578" i="18"/>
  <c r="D578" i="18"/>
  <c r="E578" i="18"/>
  <c r="F578" i="18"/>
  <c r="G578" i="18"/>
  <c r="C579" i="18"/>
  <c r="D579" i="18"/>
  <c r="E579" i="18"/>
  <c r="F579" i="18"/>
  <c r="G579" i="18"/>
  <c r="C580" i="18"/>
  <c r="D580" i="18"/>
  <c r="E580" i="18"/>
  <c r="F580" i="18"/>
  <c r="G580" i="18"/>
  <c r="C581" i="18"/>
  <c r="D581" i="18"/>
  <c r="E581" i="18"/>
  <c r="F581" i="18"/>
  <c r="G581" i="18"/>
  <c r="C582" i="18"/>
  <c r="D582" i="18"/>
  <c r="E582" i="18"/>
  <c r="F582" i="18"/>
  <c r="G582" i="18"/>
  <c r="C583" i="18"/>
  <c r="D583" i="18"/>
  <c r="E583" i="18"/>
  <c r="F583" i="18"/>
  <c r="G583" i="18"/>
  <c r="C584" i="18"/>
  <c r="D584" i="18"/>
  <c r="E584" i="18"/>
  <c r="F584" i="18"/>
  <c r="G584" i="18"/>
  <c r="C585" i="18"/>
  <c r="D585" i="18"/>
  <c r="E585" i="18"/>
  <c r="F585" i="18"/>
  <c r="G585" i="18"/>
  <c r="C586" i="18"/>
  <c r="D586" i="18"/>
  <c r="E586" i="18"/>
  <c r="F586" i="18"/>
  <c r="G586" i="18"/>
  <c r="C587" i="18"/>
  <c r="D587" i="18"/>
  <c r="E587" i="18"/>
  <c r="F587" i="18"/>
  <c r="G587" i="18"/>
  <c r="C588" i="18"/>
  <c r="D588" i="18"/>
  <c r="E588" i="18"/>
  <c r="F588" i="18"/>
  <c r="G588" i="18"/>
  <c r="C589" i="18"/>
  <c r="D589" i="18"/>
  <c r="E589" i="18"/>
  <c r="F589" i="18"/>
  <c r="G589" i="18"/>
  <c r="C590" i="18"/>
  <c r="D590" i="18"/>
  <c r="E590" i="18"/>
  <c r="F590" i="18"/>
  <c r="G590" i="18"/>
  <c r="C591" i="18"/>
  <c r="D591" i="18"/>
  <c r="E591" i="18"/>
  <c r="F591" i="18"/>
  <c r="G591" i="18"/>
  <c r="C592" i="18"/>
  <c r="D592" i="18"/>
  <c r="E592" i="18"/>
  <c r="F592" i="18"/>
  <c r="G592" i="18"/>
  <c r="C593" i="18"/>
  <c r="D593" i="18"/>
  <c r="E593" i="18"/>
  <c r="F593" i="18"/>
  <c r="G593" i="18"/>
  <c r="C594" i="18"/>
  <c r="D594" i="18"/>
  <c r="E594" i="18"/>
  <c r="F594" i="18"/>
  <c r="G594" i="18"/>
  <c r="C595" i="18"/>
  <c r="D595" i="18"/>
  <c r="E595" i="18"/>
  <c r="F595" i="18"/>
  <c r="G595" i="18"/>
  <c r="C596" i="18"/>
  <c r="D596" i="18"/>
  <c r="E596" i="18"/>
  <c r="F596" i="18"/>
  <c r="G596" i="18"/>
  <c r="C597" i="18"/>
  <c r="D597" i="18"/>
  <c r="E597" i="18"/>
  <c r="F597" i="18"/>
  <c r="G597" i="18"/>
  <c r="C598" i="18"/>
  <c r="D598" i="18"/>
  <c r="E598" i="18"/>
  <c r="F598" i="18"/>
  <c r="G598" i="18"/>
  <c r="C599" i="18"/>
  <c r="D599" i="18"/>
  <c r="E599" i="18"/>
  <c r="F599" i="18"/>
  <c r="G599" i="18"/>
  <c r="C600" i="18"/>
  <c r="D600" i="18"/>
  <c r="E600" i="18"/>
  <c r="F600" i="18"/>
  <c r="G600" i="18"/>
  <c r="C601" i="18"/>
  <c r="D601" i="18"/>
  <c r="E601" i="18"/>
  <c r="F601" i="18"/>
  <c r="G601" i="18"/>
  <c r="C602" i="18"/>
  <c r="D602" i="18"/>
  <c r="E602" i="18"/>
  <c r="F602" i="18"/>
  <c r="G602" i="18"/>
  <c r="C603" i="18"/>
  <c r="D603" i="18"/>
  <c r="E603" i="18"/>
  <c r="F603" i="18"/>
  <c r="G603" i="18"/>
  <c r="C604" i="18"/>
  <c r="D604" i="18"/>
  <c r="E604" i="18"/>
  <c r="F604" i="18"/>
  <c r="G604" i="18"/>
  <c r="C605" i="18"/>
  <c r="D605" i="18"/>
  <c r="E605" i="18"/>
  <c r="F605" i="18"/>
  <c r="G605" i="18"/>
  <c r="C606" i="18"/>
  <c r="D606" i="18"/>
  <c r="E606" i="18"/>
  <c r="F606" i="18"/>
  <c r="G606" i="18"/>
  <c r="C607" i="18"/>
  <c r="D607" i="18"/>
  <c r="E607" i="18"/>
  <c r="F607" i="18"/>
  <c r="G607" i="18"/>
  <c r="C608" i="18"/>
  <c r="D608" i="18"/>
  <c r="E608" i="18"/>
  <c r="F608" i="18"/>
  <c r="G608" i="18"/>
  <c r="C609" i="18"/>
  <c r="D609" i="18"/>
  <c r="E609" i="18"/>
  <c r="F609" i="18"/>
  <c r="G609" i="18"/>
  <c r="C610" i="18"/>
  <c r="D610" i="18"/>
  <c r="E610" i="18"/>
  <c r="F610" i="18"/>
  <c r="G610" i="18"/>
  <c r="C611" i="18"/>
  <c r="D611" i="18"/>
  <c r="E611" i="18"/>
  <c r="F611" i="18"/>
  <c r="G611" i="18"/>
  <c r="C612" i="18"/>
  <c r="D612" i="18"/>
  <c r="E612" i="18"/>
  <c r="F612" i="18"/>
  <c r="G612" i="18"/>
  <c r="C613" i="18"/>
  <c r="D613" i="18"/>
  <c r="E613" i="18"/>
  <c r="F613" i="18"/>
  <c r="G613" i="18"/>
  <c r="C614" i="18"/>
  <c r="D614" i="18"/>
  <c r="E614" i="18"/>
  <c r="F614" i="18"/>
  <c r="G614" i="18"/>
  <c r="C615" i="18"/>
  <c r="D615" i="18"/>
  <c r="E615" i="18"/>
  <c r="F615" i="18"/>
  <c r="G615" i="18"/>
  <c r="C616" i="18"/>
  <c r="D616" i="18"/>
  <c r="E616" i="18"/>
  <c r="F616" i="18"/>
  <c r="G616" i="18"/>
  <c r="C617" i="18"/>
  <c r="D617" i="18"/>
  <c r="E617" i="18"/>
  <c r="F617" i="18"/>
  <c r="G617" i="18"/>
  <c r="C618" i="18"/>
  <c r="D618" i="18"/>
  <c r="E618" i="18"/>
  <c r="F618" i="18"/>
  <c r="G618" i="18"/>
  <c r="C619" i="18"/>
  <c r="D619" i="18"/>
  <c r="E619" i="18"/>
  <c r="F619" i="18"/>
  <c r="G619" i="18"/>
  <c r="C620" i="18"/>
  <c r="D620" i="18"/>
  <c r="E620" i="18"/>
  <c r="F620" i="18"/>
  <c r="G620" i="18"/>
  <c r="C621" i="18"/>
  <c r="D621" i="18"/>
  <c r="E621" i="18"/>
  <c r="F621" i="18"/>
  <c r="G621" i="18"/>
  <c r="C622" i="18"/>
  <c r="D622" i="18"/>
  <c r="E622" i="18"/>
  <c r="F622" i="18"/>
  <c r="G622" i="18"/>
  <c r="C623" i="18"/>
  <c r="D623" i="18"/>
  <c r="E623" i="18"/>
  <c r="F623" i="18"/>
  <c r="G623" i="18"/>
  <c r="C624" i="18"/>
  <c r="D624" i="18"/>
  <c r="E624" i="18"/>
  <c r="F624" i="18"/>
  <c r="G624" i="18"/>
  <c r="C625" i="18"/>
  <c r="D625" i="18"/>
  <c r="E625" i="18"/>
  <c r="F625" i="18"/>
  <c r="G625" i="18"/>
  <c r="C626" i="18"/>
  <c r="D626" i="18"/>
  <c r="E626" i="18"/>
  <c r="F626" i="18"/>
  <c r="G626" i="18"/>
  <c r="C627" i="18"/>
  <c r="D627" i="18"/>
  <c r="E627" i="18"/>
  <c r="F627" i="18"/>
  <c r="G627" i="18"/>
  <c r="C628" i="18"/>
  <c r="D628" i="18"/>
  <c r="E628" i="18"/>
  <c r="F628" i="18"/>
  <c r="G628" i="18"/>
  <c r="C629" i="18"/>
  <c r="D629" i="18"/>
  <c r="E629" i="18"/>
  <c r="F629" i="18"/>
  <c r="G629" i="18"/>
  <c r="C630" i="18"/>
  <c r="D630" i="18"/>
  <c r="E630" i="18"/>
  <c r="F630" i="18"/>
  <c r="G630" i="18"/>
  <c r="C631" i="18"/>
  <c r="D631" i="18"/>
  <c r="E631" i="18"/>
  <c r="F631" i="18"/>
  <c r="G631" i="18"/>
  <c r="C632" i="18"/>
  <c r="D632" i="18"/>
  <c r="E632" i="18"/>
  <c r="F632" i="18"/>
  <c r="G632" i="18"/>
  <c r="C633" i="18"/>
  <c r="D633" i="18"/>
  <c r="E633" i="18"/>
  <c r="F633" i="18"/>
  <c r="G633" i="18"/>
  <c r="C634" i="18"/>
  <c r="D634" i="18"/>
  <c r="E634" i="18"/>
  <c r="F634" i="18"/>
  <c r="G634" i="18"/>
  <c r="C635" i="18"/>
  <c r="D635" i="18"/>
  <c r="E635" i="18"/>
  <c r="F635" i="18"/>
  <c r="G635" i="18"/>
  <c r="C636" i="18"/>
  <c r="D636" i="18"/>
  <c r="E636" i="18"/>
  <c r="F636" i="18"/>
  <c r="G636" i="18"/>
  <c r="C637" i="18"/>
  <c r="D637" i="18"/>
  <c r="E637" i="18"/>
  <c r="F637" i="18"/>
  <c r="G637" i="18"/>
  <c r="C638" i="18"/>
  <c r="D638" i="18"/>
  <c r="E638" i="18"/>
  <c r="F638" i="18"/>
  <c r="G638" i="18"/>
  <c r="C639" i="18"/>
  <c r="D639" i="18"/>
  <c r="E639" i="18"/>
  <c r="F639" i="18"/>
  <c r="G639" i="18"/>
  <c r="C640" i="18"/>
  <c r="D640" i="18"/>
  <c r="E640" i="18"/>
  <c r="F640" i="18"/>
  <c r="G640" i="18"/>
  <c r="C641" i="18"/>
  <c r="D641" i="18"/>
  <c r="E641" i="18"/>
  <c r="F641" i="18"/>
  <c r="G641" i="18"/>
  <c r="C642" i="18"/>
  <c r="D642" i="18"/>
  <c r="E642" i="18"/>
  <c r="F642" i="18"/>
  <c r="G642" i="18"/>
  <c r="C643" i="18"/>
  <c r="D643" i="18"/>
  <c r="E643" i="18"/>
  <c r="F643" i="18"/>
  <c r="G643" i="18"/>
  <c r="C644" i="18"/>
  <c r="D644" i="18"/>
  <c r="E644" i="18"/>
  <c r="F644" i="18"/>
  <c r="G644" i="18"/>
  <c r="C645" i="18"/>
  <c r="D645" i="18"/>
  <c r="E645" i="18"/>
  <c r="F645" i="18"/>
  <c r="G645" i="18"/>
  <c r="C646" i="18"/>
  <c r="D646" i="18"/>
  <c r="E646" i="18"/>
  <c r="F646" i="18"/>
  <c r="G646" i="18"/>
  <c r="C647" i="18"/>
  <c r="D647" i="18"/>
  <c r="E647" i="18"/>
  <c r="F647" i="18"/>
  <c r="G647" i="18"/>
  <c r="C648" i="18"/>
  <c r="D648" i="18"/>
  <c r="E648" i="18"/>
  <c r="F648" i="18"/>
  <c r="G648" i="18"/>
  <c r="C649" i="18"/>
  <c r="D649" i="18"/>
  <c r="E649" i="18"/>
  <c r="F649" i="18"/>
  <c r="G649" i="18"/>
  <c r="C650" i="18"/>
  <c r="D650" i="18"/>
  <c r="E650" i="18"/>
  <c r="F650" i="18"/>
  <c r="G650" i="18"/>
  <c r="C651" i="18"/>
  <c r="D651" i="18"/>
  <c r="E651" i="18"/>
  <c r="F651" i="18"/>
  <c r="G651" i="18"/>
  <c r="C652" i="18"/>
  <c r="D652" i="18"/>
  <c r="E652" i="18"/>
  <c r="F652" i="18"/>
  <c r="G652" i="18"/>
  <c r="C653" i="18"/>
  <c r="D653" i="18"/>
  <c r="E653" i="18"/>
  <c r="F653" i="18"/>
  <c r="G653" i="18"/>
  <c r="C654" i="18"/>
  <c r="D654" i="18"/>
  <c r="E654" i="18"/>
  <c r="F654" i="18"/>
  <c r="G654" i="18"/>
  <c r="C655" i="18"/>
  <c r="D655" i="18"/>
  <c r="E655" i="18"/>
  <c r="F655" i="18"/>
  <c r="G655" i="18"/>
  <c r="C656" i="18"/>
  <c r="D656" i="18"/>
  <c r="E656" i="18"/>
  <c r="F656" i="18"/>
  <c r="G656" i="18"/>
  <c r="C657" i="18"/>
  <c r="D657" i="18"/>
  <c r="E657" i="18"/>
  <c r="F657" i="18"/>
  <c r="G657" i="18"/>
  <c r="C658" i="18"/>
  <c r="D658" i="18"/>
  <c r="E658" i="18"/>
  <c r="F658" i="18"/>
  <c r="G658" i="18"/>
  <c r="C659" i="18"/>
  <c r="D659" i="18"/>
  <c r="E659" i="18"/>
  <c r="F659" i="18"/>
  <c r="G659" i="18"/>
  <c r="C660" i="18"/>
  <c r="D660" i="18"/>
  <c r="E660" i="18"/>
  <c r="F660" i="18"/>
  <c r="G660" i="18"/>
  <c r="C661" i="18"/>
  <c r="D661" i="18"/>
  <c r="E661" i="18"/>
  <c r="F661" i="18"/>
  <c r="G661" i="18"/>
  <c r="C662" i="18"/>
  <c r="D662" i="18"/>
  <c r="E662" i="18"/>
  <c r="F662" i="18"/>
  <c r="G662" i="18"/>
  <c r="C663" i="18"/>
  <c r="D663" i="18"/>
  <c r="E663" i="18"/>
  <c r="F663" i="18"/>
  <c r="G663" i="18"/>
  <c r="C664" i="18"/>
  <c r="D664" i="18"/>
  <c r="E664" i="18"/>
  <c r="F664" i="18"/>
  <c r="G664" i="18"/>
  <c r="C665" i="18"/>
  <c r="D665" i="18"/>
  <c r="E665" i="18"/>
  <c r="F665" i="18"/>
  <c r="G665" i="18"/>
  <c r="C666" i="18"/>
  <c r="D666" i="18"/>
  <c r="E666" i="18"/>
  <c r="F666" i="18"/>
  <c r="G666" i="18"/>
  <c r="C667" i="18"/>
  <c r="D667" i="18"/>
  <c r="E667" i="18"/>
  <c r="F667" i="18"/>
  <c r="G667" i="18"/>
  <c r="C668" i="18"/>
  <c r="D668" i="18"/>
  <c r="E668" i="18"/>
  <c r="F668" i="18"/>
  <c r="G668" i="18"/>
  <c r="C669" i="18"/>
  <c r="D669" i="18"/>
  <c r="E669" i="18"/>
  <c r="F669" i="18"/>
  <c r="G669" i="18"/>
  <c r="C670" i="18"/>
  <c r="D670" i="18"/>
  <c r="E670" i="18"/>
  <c r="F670" i="18"/>
  <c r="G670" i="18"/>
  <c r="C671" i="18"/>
  <c r="D671" i="18"/>
  <c r="E671" i="18"/>
  <c r="F671" i="18"/>
  <c r="G671" i="18"/>
  <c r="C672" i="18"/>
  <c r="D672" i="18"/>
  <c r="E672" i="18"/>
  <c r="F672" i="18"/>
  <c r="G672" i="18"/>
  <c r="C673" i="18"/>
  <c r="D673" i="18"/>
  <c r="E673" i="18"/>
  <c r="F673" i="18"/>
  <c r="G673" i="18"/>
  <c r="C674" i="18"/>
  <c r="D674" i="18"/>
  <c r="E674" i="18"/>
  <c r="F674" i="18"/>
  <c r="G674" i="18"/>
  <c r="C675" i="18"/>
  <c r="D675" i="18"/>
  <c r="E675" i="18"/>
  <c r="F675" i="18"/>
  <c r="G675" i="18"/>
  <c r="C676" i="18"/>
  <c r="D676" i="18"/>
  <c r="E676" i="18"/>
  <c r="F676" i="18"/>
  <c r="G676" i="18"/>
  <c r="C677" i="18"/>
  <c r="D677" i="18"/>
  <c r="E677" i="18"/>
  <c r="F677" i="18"/>
  <c r="G677" i="18"/>
  <c r="C678" i="18"/>
  <c r="D678" i="18"/>
  <c r="E678" i="18"/>
  <c r="F678" i="18"/>
  <c r="G678" i="18"/>
  <c r="C679" i="18"/>
  <c r="D679" i="18"/>
  <c r="E679" i="18"/>
  <c r="F679" i="18"/>
  <c r="G679" i="18"/>
  <c r="C680" i="18"/>
  <c r="D680" i="18"/>
  <c r="E680" i="18"/>
  <c r="F680" i="18"/>
  <c r="G680" i="18"/>
  <c r="C681" i="18"/>
  <c r="D681" i="18"/>
  <c r="E681" i="18"/>
  <c r="F681" i="18"/>
  <c r="G681" i="18"/>
  <c r="C682" i="18"/>
  <c r="D682" i="18"/>
  <c r="E682" i="18"/>
  <c r="F682" i="18"/>
  <c r="G682" i="18"/>
  <c r="C683" i="18"/>
  <c r="D683" i="18"/>
  <c r="E683" i="18"/>
  <c r="F683" i="18"/>
  <c r="G683" i="18"/>
  <c r="C684" i="18"/>
  <c r="D684" i="18"/>
  <c r="E684" i="18"/>
  <c r="F684" i="18"/>
  <c r="G684" i="18"/>
  <c r="C685" i="18"/>
  <c r="D685" i="18"/>
  <c r="E685" i="18"/>
  <c r="F685" i="18"/>
  <c r="G685" i="18"/>
  <c r="C686" i="18"/>
  <c r="D686" i="18"/>
  <c r="E686" i="18"/>
  <c r="F686" i="18"/>
  <c r="G686" i="18"/>
  <c r="C687" i="18"/>
  <c r="D687" i="18"/>
  <c r="E687" i="18"/>
  <c r="F687" i="18"/>
  <c r="G687" i="18"/>
  <c r="C688" i="18"/>
  <c r="D688" i="18"/>
  <c r="E688" i="18"/>
  <c r="F688" i="18"/>
  <c r="G688" i="18"/>
  <c r="C689" i="18"/>
  <c r="D689" i="18"/>
  <c r="E689" i="18"/>
  <c r="F689" i="18"/>
  <c r="G689" i="18"/>
  <c r="C690" i="18"/>
  <c r="D690" i="18"/>
  <c r="E690" i="18"/>
  <c r="F690" i="18"/>
  <c r="G690" i="18"/>
  <c r="C691" i="18"/>
  <c r="D691" i="18"/>
  <c r="E691" i="18"/>
  <c r="F691" i="18"/>
  <c r="G691" i="18"/>
  <c r="C692" i="18"/>
  <c r="D692" i="18"/>
  <c r="E692" i="18"/>
  <c r="F692" i="18"/>
  <c r="G692" i="18"/>
  <c r="C693" i="18"/>
  <c r="D693" i="18"/>
  <c r="E693" i="18"/>
  <c r="F693" i="18"/>
  <c r="G693" i="18"/>
  <c r="C694" i="18"/>
  <c r="D694" i="18"/>
  <c r="E694" i="18"/>
  <c r="F694" i="18"/>
  <c r="G694" i="18"/>
  <c r="C695" i="18"/>
  <c r="D695" i="18"/>
  <c r="E695" i="18"/>
  <c r="F695" i="18"/>
  <c r="G695" i="18"/>
  <c r="C696" i="18"/>
  <c r="D696" i="18"/>
  <c r="E696" i="18"/>
  <c r="F696" i="18"/>
  <c r="G696" i="18"/>
  <c r="C697" i="18"/>
  <c r="D697" i="18"/>
  <c r="E697" i="18"/>
  <c r="F697" i="18"/>
  <c r="G697" i="18"/>
  <c r="C698" i="18"/>
  <c r="D698" i="18"/>
  <c r="E698" i="18"/>
  <c r="F698" i="18"/>
  <c r="G698" i="18"/>
  <c r="C699" i="18"/>
  <c r="D699" i="18"/>
  <c r="E699" i="18"/>
  <c r="F699" i="18"/>
  <c r="G699" i="18"/>
  <c r="C700" i="18"/>
  <c r="D700" i="18"/>
  <c r="E700" i="18"/>
  <c r="F700" i="18"/>
  <c r="G700" i="18"/>
  <c r="C701" i="18"/>
  <c r="D701" i="18"/>
  <c r="E701" i="18"/>
  <c r="F701" i="18"/>
  <c r="G701" i="18"/>
  <c r="C702" i="18"/>
  <c r="D702" i="18"/>
  <c r="E702" i="18"/>
  <c r="F702" i="18"/>
  <c r="G702" i="18"/>
  <c r="C703" i="18"/>
  <c r="D703" i="18"/>
  <c r="E703" i="18"/>
  <c r="F703" i="18"/>
  <c r="G703" i="18"/>
  <c r="C704" i="18"/>
  <c r="D704" i="18"/>
  <c r="E704" i="18"/>
  <c r="F704" i="18"/>
  <c r="G704" i="18"/>
  <c r="C705" i="18"/>
  <c r="D705" i="18"/>
  <c r="E705" i="18"/>
  <c r="F705" i="18"/>
  <c r="G705" i="18"/>
  <c r="C706" i="18"/>
  <c r="D706" i="18"/>
  <c r="E706" i="18"/>
  <c r="F706" i="18"/>
  <c r="G706" i="18"/>
  <c r="C707" i="18"/>
  <c r="D707" i="18"/>
  <c r="E707" i="18"/>
  <c r="F707" i="18"/>
  <c r="G707" i="18"/>
  <c r="C708" i="18"/>
  <c r="D708" i="18"/>
  <c r="E708" i="18"/>
  <c r="F708" i="18"/>
  <c r="G708" i="18"/>
  <c r="C709" i="18"/>
  <c r="D709" i="18"/>
  <c r="E709" i="18"/>
  <c r="F709" i="18"/>
  <c r="G709" i="18"/>
  <c r="C710" i="18"/>
  <c r="D710" i="18"/>
  <c r="E710" i="18"/>
  <c r="F710" i="18"/>
  <c r="G710" i="18"/>
  <c r="C711" i="18"/>
  <c r="D711" i="18"/>
  <c r="E711" i="18"/>
  <c r="F711" i="18"/>
  <c r="G711" i="18"/>
  <c r="C712" i="18"/>
  <c r="D712" i="18"/>
  <c r="E712" i="18"/>
  <c r="F712" i="18"/>
  <c r="G712" i="18"/>
  <c r="C713" i="18"/>
  <c r="D713" i="18"/>
  <c r="E713" i="18"/>
  <c r="F713" i="18"/>
  <c r="G713" i="18"/>
  <c r="C714" i="18"/>
  <c r="D714" i="18"/>
  <c r="E714" i="18"/>
  <c r="F714" i="18"/>
  <c r="G714" i="18"/>
  <c r="C715" i="18"/>
  <c r="D715" i="18"/>
  <c r="E715" i="18"/>
  <c r="F715" i="18"/>
  <c r="G715" i="18"/>
  <c r="C716" i="18"/>
  <c r="D716" i="18"/>
  <c r="E716" i="18"/>
  <c r="F716" i="18"/>
  <c r="G716" i="18"/>
  <c r="C717" i="18"/>
  <c r="D717" i="18"/>
  <c r="E717" i="18"/>
  <c r="F717" i="18"/>
  <c r="G717" i="18"/>
  <c r="C718" i="18"/>
  <c r="D718" i="18"/>
  <c r="E718" i="18"/>
  <c r="F718" i="18"/>
  <c r="G718" i="18"/>
  <c r="C719" i="18"/>
  <c r="D719" i="18"/>
  <c r="E719" i="18"/>
  <c r="F719" i="18"/>
  <c r="G719" i="18"/>
  <c r="C720" i="18"/>
  <c r="D720" i="18"/>
  <c r="E720" i="18"/>
  <c r="F720" i="18"/>
  <c r="G720" i="18"/>
  <c r="C721" i="18"/>
  <c r="D721" i="18"/>
  <c r="E721" i="18"/>
  <c r="F721" i="18"/>
  <c r="G721" i="18"/>
  <c r="C722" i="18"/>
  <c r="D722" i="18"/>
  <c r="E722" i="18"/>
  <c r="F722" i="18"/>
  <c r="G722" i="18"/>
  <c r="C723" i="18"/>
  <c r="D723" i="18"/>
  <c r="E723" i="18"/>
  <c r="F723" i="18"/>
  <c r="G723" i="18"/>
  <c r="C724" i="18"/>
  <c r="D724" i="18"/>
  <c r="E724" i="18"/>
  <c r="F724" i="18"/>
  <c r="G724" i="18"/>
  <c r="C725" i="18"/>
  <c r="D725" i="18"/>
  <c r="E725" i="18"/>
  <c r="F725" i="18"/>
  <c r="G725" i="18"/>
  <c r="C726" i="18"/>
  <c r="D726" i="18"/>
  <c r="E726" i="18"/>
  <c r="F726" i="18"/>
  <c r="G726" i="18"/>
  <c r="C727" i="18"/>
  <c r="D727" i="18"/>
  <c r="E727" i="18"/>
  <c r="F727" i="18"/>
  <c r="G727" i="18"/>
  <c r="C728" i="18"/>
  <c r="D728" i="18"/>
  <c r="E728" i="18"/>
  <c r="F728" i="18"/>
  <c r="G728" i="18"/>
  <c r="C729" i="18"/>
  <c r="D729" i="18"/>
  <c r="E729" i="18"/>
  <c r="F729" i="18"/>
  <c r="G729" i="18"/>
  <c r="C730" i="18"/>
  <c r="D730" i="18"/>
  <c r="E730" i="18"/>
  <c r="F730" i="18"/>
  <c r="G730" i="18"/>
  <c r="C731" i="18"/>
  <c r="D731" i="18"/>
  <c r="E731" i="18"/>
  <c r="F731" i="18"/>
  <c r="G731" i="18"/>
  <c r="C732" i="18"/>
  <c r="D732" i="18"/>
  <c r="E732" i="18"/>
  <c r="F732" i="18"/>
  <c r="G732" i="18"/>
  <c r="C733" i="18"/>
  <c r="D733" i="18"/>
  <c r="E733" i="18"/>
  <c r="F733" i="18"/>
  <c r="G733" i="18"/>
  <c r="C734" i="18"/>
  <c r="D734" i="18"/>
  <c r="E734" i="18"/>
  <c r="F734" i="18"/>
  <c r="G734" i="18"/>
  <c r="C735" i="18"/>
  <c r="D735" i="18"/>
  <c r="E735" i="18"/>
  <c r="F735" i="18"/>
  <c r="G735" i="18"/>
  <c r="C736" i="18"/>
  <c r="D736" i="18"/>
  <c r="E736" i="18"/>
  <c r="F736" i="18"/>
  <c r="G736" i="18"/>
  <c r="C737" i="18"/>
  <c r="D737" i="18"/>
  <c r="E737" i="18"/>
  <c r="F737" i="18"/>
  <c r="G737" i="18"/>
  <c r="C738" i="18"/>
  <c r="D738" i="18"/>
  <c r="E738" i="18"/>
  <c r="F738" i="18"/>
  <c r="G738" i="18"/>
  <c r="C739" i="18"/>
  <c r="D739" i="18"/>
  <c r="E739" i="18"/>
  <c r="F739" i="18"/>
  <c r="G739" i="18"/>
  <c r="C740" i="18"/>
  <c r="D740" i="18"/>
  <c r="E740" i="18"/>
  <c r="F740" i="18"/>
  <c r="G740" i="18"/>
  <c r="C741" i="18"/>
  <c r="D741" i="18"/>
  <c r="E741" i="18"/>
  <c r="F741" i="18"/>
  <c r="G741" i="18"/>
  <c r="C742" i="18"/>
  <c r="D742" i="18"/>
  <c r="E742" i="18"/>
  <c r="F742" i="18"/>
  <c r="G742" i="18"/>
  <c r="C743" i="18"/>
  <c r="D743" i="18"/>
  <c r="E743" i="18"/>
  <c r="F743" i="18"/>
  <c r="G743" i="18"/>
  <c r="C744" i="18"/>
  <c r="D744" i="18"/>
  <c r="E744" i="18"/>
  <c r="F744" i="18"/>
  <c r="G744" i="18"/>
  <c r="C745" i="18"/>
  <c r="D745" i="18"/>
  <c r="E745" i="18"/>
  <c r="F745" i="18"/>
  <c r="G745" i="18"/>
  <c r="C746" i="18"/>
  <c r="D746" i="18"/>
  <c r="E746" i="18"/>
  <c r="F746" i="18"/>
  <c r="G746" i="18"/>
  <c r="C747" i="18"/>
  <c r="D747" i="18"/>
  <c r="E747" i="18"/>
  <c r="F747" i="18"/>
  <c r="G747" i="18"/>
  <c r="C748" i="18"/>
  <c r="D748" i="18"/>
  <c r="E748" i="18"/>
  <c r="F748" i="18"/>
  <c r="G748" i="18"/>
  <c r="C749" i="18"/>
  <c r="D749" i="18"/>
  <c r="E749" i="18"/>
  <c r="F749" i="18"/>
  <c r="G749" i="18"/>
  <c r="C750" i="18"/>
  <c r="D750" i="18"/>
  <c r="E750" i="18"/>
  <c r="F750" i="18"/>
  <c r="G750" i="18"/>
  <c r="C751" i="18"/>
  <c r="D751" i="18"/>
  <c r="E751" i="18"/>
  <c r="F751" i="18"/>
  <c r="G751" i="18"/>
  <c r="C752" i="18"/>
  <c r="D752" i="18"/>
  <c r="E752" i="18"/>
  <c r="F752" i="18"/>
  <c r="G752" i="18"/>
  <c r="C753" i="18"/>
  <c r="D753" i="18"/>
  <c r="E753" i="18"/>
  <c r="F753" i="18"/>
  <c r="G753" i="18"/>
  <c r="C754" i="18"/>
  <c r="D754" i="18"/>
  <c r="E754" i="18"/>
  <c r="F754" i="18"/>
  <c r="G754" i="18"/>
  <c r="C755" i="18"/>
  <c r="D755" i="18"/>
  <c r="E755" i="18"/>
  <c r="F755" i="18"/>
  <c r="G755" i="18"/>
  <c r="C756" i="18"/>
  <c r="D756" i="18"/>
  <c r="E756" i="18"/>
  <c r="F756" i="18"/>
  <c r="G756" i="18"/>
  <c r="C757" i="18"/>
  <c r="D757" i="18"/>
  <c r="E757" i="18"/>
  <c r="F757" i="18"/>
  <c r="G757" i="18"/>
  <c r="C758" i="18"/>
  <c r="D758" i="18"/>
  <c r="E758" i="18"/>
  <c r="F758" i="18"/>
  <c r="G758" i="18"/>
  <c r="C759" i="18"/>
  <c r="D759" i="18"/>
  <c r="E759" i="18"/>
  <c r="F759" i="18"/>
  <c r="G759" i="18"/>
  <c r="C760" i="18"/>
  <c r="D760" i="18"/>
  <c r="E760" i="18"/>
  <c r="F760" i="18"/>
  <c r="G760" i="18"/>
  <c r="C761" i="18"/>
  <c r="D761" i="18"/>
  <c r="E761" i="18"/>
  <c r="F761" i="18"/>
  <c r="G761" i="18"/>
  <c r="C762" i="18"/>
  <c r="D762" i="18"/>
  <c r="E762" i="18"/>
  <c r="F762" i="18"/>
  <c r="G762" i="18"/>
  <c r="C763" i="18"/>
  <c r="D763" i="18"/>
  <c r="E763" i="18"/>
  <c r="F763" i="18"/>
  <c r="G763" i="18"/>
  <c r="C764" i="18"/>
  <c r="D764" i="18"/>
  <c r="E764" i="18"/>
  <c r="F764" i="18"/>
  <c r="G764" i="18"/>
  <c r="C765" i="18"/>
  <c r="D765" i="18"/>
  <c r="E765" i="18"/>
  <c r="F765" i="18"/>
  <c r="G765" i="18"/>
  <c r="C766" i="18"/>
  <c r="D766" i="18"/>
  <c r="E766" i="18"/>
  <c r="F766" i="18"/>
  <c r="G766" i="18"/>
  <c r="C767" i="18"/>
  <c r="D767" i="18"/>
  <c r="E767" i="18"/>
  <c r="F767" i="18"/>
  <c r="G767" i="18"/>
  <c r="C768" i="18"/>
  <c r="D768" i="18"/>
  <c r="E768" i="18"/>
  <c r="F768" i="18"/>
  <c r="G768" i="18"/>
  <c r="C769" i="18"/>
  <c r="D769" i="18"/>
  <c r="E769" i="18"/>
  <c r="F769" i="18"/>
  <c r="G769" i="18"/>
  <c r="C770" i="18"/>
  <c r="D770" i="18"/>
  <c r="E770" i="18"/>
  <c r="F770" i="18"/>
  <c r="G770" i="18"/>
  <c r="C771" i="18"/>
  <c r="D771" i="18"/>
  <c r="E771" i="18"/>
  <c r="F771" i="18"/>
  <c r="G771" i="18"/>
  <c r="C772" i="18"/>
  <c r="D772" i="18"/>
  <c r="E772" i="18"/>
  <c r="F772" i="18"/>
  <c r="G772" i="18"/>
  <c r="C773" i="18"/>
  <c r="D773" i="18"/>
  <c r="E773" i="18"/>
  <c r="F773" i="18"/>
  <c r="G773" i="18"/>
  <c r="C774" i="18"/>
  <c r="D774" i="18"/>
  <c r="E774" i="18"/>
  <c r="F774" i="18"/>
  <c r="G774" i="18"/>
  <c r="C775" i="18"/>
  <c r="D775" i="18"/>
  <c r="E775" i="18"/>
  <c r="F775" i="18"/>
  <c r="G775" i="18"/>
  <c r="C776" i="18"/>
  <c r="D776" i="18"/>
  <c r="E776" i="18"/>
  <c r="F776" i="18"/>
  <c r="G776" i="18"/>
  <c r="C777" i="18"/>
  <c r="D777" i="18"/>
  <c r="E777" i="18"/>
  <c r="F777" i="18"/>
  <c r="G777" i="18"/>
  <c r="C778" i="18"/>
  <c r="D778" i="18"/>
  <c r="E778" i="18"/>
  <c r="F778" i="18"/>
  <c r="G778" i="18"/>
  <c r="C779" i="18"/>
  <c r="D779" i="18"/>
  <c r="E779" i="18"/>
  <c r="F779" i="18"/>
  <c r="G779" i="18"/>
  <c r="C780" i="18"/>
  <c r="D780" i="18"/>
  <c r="E780" i="18"/>
  <c r="F780" i="18"/>
  <c r="G780" i="18"/>
  <c r="C781" i="18"/>
  <c r="D781" i="18"/>
  <c r="E781" i="18"/>
  <c r="F781" i="18"/>
  <c r="G781" i="18"/>
  <c r="C782" i="18"/>
  <c r="D782" i="18"/>
  <c r="E782" i="18"/>
  <c r="F782" i="18"/>
  <c r="G782" i="18"/>
  <c r="C783" i="18"/>
  <c r="D783" i="18"/>
  <c r="E783" i="18"/>
  <c r="F783" i="18"/>
  <c r="G783" i="18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E21" i="15" l="1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20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3" i="15"/>
  <c r="G18" i="19" l="1"/>
  <c r="G12" i="19"/>
  <c r="G13" i="19"/>
  <c r="G14" i="19"/>
  <c r="G8" i="19"/>
  <c r="G3" i="19"/>
  <c r="G17" i="19"/>
  <c r="G15" i="19"/>
  <c r="G9" i="19"/>
  <c r="G7" i="19"/>
  <c r="G5" i="19"/>
  <c r="G6" i="19"/>
  <c r="G11" i="19"/>
  <c r="G2" i="19"/>
  <c r="G16" i="19"/>
  <c r="G4" i="19"/>
  <c r="I10" i="19"/>
  <c r="H10" i="19"/>
  <c r="G10" i="19"/>
  <c r="D17" i="19"/>
  <c r="C17" i="19"/>
  <c r="B17" i="19"/>
  <c r="E4" i="18"/>
  <c r="F4" i="18"/>
  <c r="G4" i="18"/>
  <c r="T4" i="18"/>
  <c r="S4" i="18"/>
  <c r="R4" i="18"/>
  <c r="Q4" i="18"/>
  <c r="P4" i="18"/>
  <c r="D4" i="18"/>
  <c r="C4" i="18"/>
  <c r="G4" i="16"/>
  <c r="B4" i="16"/>
</calcChain>
</file>

<file path=xl/sharedStrings.xml><?xml version="1.0" encoding="utf-8"?>
<sst xmlns="http://schemas.openxmlformats.org/spreadsheetml/2006/main" count="2015" uniqueCount="1394">
  <si>
    <t>Pill placebo</t>
  </si>
  <si>
    <t>Intervention</t>
  </si>
  <si>
    <t>N</t>
  </si>
  <si>
    <t>Class</t>
  </si>
  <si>
    <t xml:space="preserve"> mean</t>
  </si>
  <si>
    <t>median</t>
  </si>
  <si>
    <t>Relative to pill placebo</t>
  </si>
  <si>
    <t>Relative to placebo</t>
  </si>
  <si>
    <t>Model</t>
  </si>
  <si>
    <t>SD</t>
  </si>
  <si>
    <t>Totresdev</t>
  </si>
  <si>
    <t>Datapoints</t>
  </si>
  <si>
    <t>DIC</t>
  </si>
  <si>
    <t>RE – random class effect: bias adjustment</t>
  </si>
  <si>
    <t>RE – random class effect</t>
  </si>
  <si>
    <t>Posterior median rank</t>
  </si>
  <si>
    <t>95%CrI</t>
  </si>
  <si>
    <t>NMA consistency</t>
  </si>
  <si>
    <t>Pairwise inconsistency</t>
  </si>
  <si>
    <t>Network of interventions</t>
  </si>
  <si>
    <t>Network of classes</t>
  </si>
  <si>
    <t>Intervention Comparisons</t>
  </si>
  <si>
    <t>Class Comparisons</t>
  </si>
  <si>
    <t>Treatment 1</t>
  </si>
  <si>
    <t>Treatment 2</t>
  </si>
  <si>
    <t>Class 1</t>
  </si>
  <si>
    <t>Class 2</t>
  </si>
  <si>
    <t>Number of patients</t>
  </si>
  <si>
    <t>Number of studies</t>
  </si>
  <si>
    <t>Deviance Plot</t>
  </si>
  <si>
    <t>na[]</t>
  </si>
  <si>
    <t>t[,1]</t>
  </si>
  <si>
    <t>t[,2]</t>
  </si>
  <si>
    <t>t[,3]</t>
  </si>
  <si>
    <t>n[,1]</t>
  </si>
  <si>
    <t>n[,2]</t>
  </si>
  <si>
    <t>n[,3]</t>
  </si>
  <si>
    <t>r[,1]</t>
  </si>
  <si>
    <t>r[,2]</t>
  </si>
  <si>
    <t>r[,3]</t>
  </si>
  <si>
    <t>#</t>
  </si>
  <si>
    <t>studyid</t>
  </si>
  <si>
    <t>NA</t>
  </si>
  <si>
    <t>Schweizer 1998</t>
  </si>
  <si>
    <t>Waitlist</t>
  </si>
  <si>
    <t>No treatment</t>
  </si>
  <si>
    <t>Attention placebo</t>
  </si>
  <si>
    <t>Attention placebo + TAU</t>
  </si>
  <si>
    <t>TAU</t>
  </si>
  <si>
    <t>Enhanced TAU</t>
  </si>
  <si>
    <t>Exercise</t>
  </si>
  <si>
    <t>Exercise + TAU</t>
  </si>
  <si>
    <t>TCA</t>
  </si>
  <si>
    <t>Amitriptyline</t>
  </si>
  <si>
    <t>Imipramine</t>
  </si>
  <si>
    <t>Lofepramine</t>
  </si>
  <si>
    <t>SSRI</t>
  </si>
  <si>
    <t>Citalopram</t>
  </si>
  <si>
    <t>Escitalopram</t>
  </si>
  <si>
    <t>Fluoxetine</t>
  </si>
  <si>
    <t>Sertraline</t>
  </si>
  <si>
    <t>Any AD</t>
  </si>
  <si>
    <t>Mirtazapine</t>
  </si>
  <si>
    <t>Short-term psychodynamic psychotherapies</t>
  </si>
  <si>
    <t>Self-help with support</t>
  </si>
  <si>
    <t>Cognitive bibliotherapy with support + TAU</t>
  </si>
  <si>
    <t>Computerised-CBT (CCBT) with support</t>
  </si>
  <si>
    <t>Self-help</t>
  </si>
  <si>
    <t>Cognitive bibliotherapy + TAU</t>
  </si>
  <si>
    <t>Computerised cognitive bias modification</t>
  </si>
  <si>
    <t>Computerised-CBT (CCBT)</t>
  </si>
  <si>
    <t>Computerised-CBT (CCBT) + TAU</t>
  </si>
  <si>
    <t>Interpersonal psychotherapy (IPT)</t>
  </si>
  <si>
    <t>Emotion-focused therapy (EFT)</t>
  </si>
  <si>
    <t>Counselling</t>
  </si>
  <si>
    <t>Non-directive counselling</t>
  </si>
  <si>
    <t>Relational client-centered therapy</t>
  </si>
  <si>
    <t>Behavioural activation (BA)</t>
  </si>
  <si>
    <t>Behavioural therapies (individual)</t>
  </si>
  <si>
    <t>Behavioural activation (BA) + TAU</t>
  </si>
  <si>
    <t>CBT individual (under 15 sessions)</t>
  </si>
  <si>
    <t>CBT individual (under 15 sessions) + TAU</t>
  </si>
  <si>
    <t>CBT individual (over 15 sessions)</t>
  </si>
  <si>
    <t>Third-wave cognitive therapy individual</t>
  </si>
  <si>
    <t>CBT individual (over 15 sessions) + any AD</t>
  </si>
  <si>
    <t>Combined (Cognitive and cognitive behavioural therapies individual + AD)</t>
  </si>
  <si>
    <t>Combined (Exercise + AD/CBT)</t>
  </si>
  <si>
    <t>Intervention codes, class codes, interventions of interest, classes of interest</t>
  </si>
  <si>
    <t>Ranks - interventions of interest</t>
  </si>
  <si>
    <t>Ranks - classes of interest</t>
  </si>
  <si>
    <t>treatcode</t>
  </si>
  <si>
    <t>treatrank</t>
  </si>
  <si>
    <t>treat</t>
  </si>
  <si>
    <t>classcode</t>
  </si>
  <si>
    <t>classrank</t>
  </si>
  <si>
    <t>class</t>
  </si>
  <si>
    <t xml:space="preserve"> node</t>
  </si>
  <si>
    <t xml:space="preserve"> sd</t>
  </si>
  <si>
    <t xml:space="preserve"> MC error</t>
  </si>
  <si>
    <t>start</t>
  </si>
  <si>
    <t>sample</t>
  </si>
  <si>
    <t>95% CrI</t>
  </si>
  <si>
    <t>#CFB</t>
  </si>
  <si>
    <t>naCFB[]</t>
  </si>
  <si>
    <t>tCFB[,1]</t>
  </si>
  <si>
    <t>tCFB[,2]</t>
  </si>
  <si>
    <t>tCFB[,3]</t>
  </si>
  <si>
    <t>tCFB[,4]</t>
  </si>
  <si>
    <t>y[,1]</t>
  </si>
  <si>
    <t>sdCFB[,1]</t>
  </si>
  <si>
    <t>nCFB[,1]</t>
  </si>
  <si>
    <t>y[,2]</t>
  </si>
  <si>
    <t>sdCFB[,2]</t>
  </si>
  <si>
    <t>nCFB[,2]</t>
  </si>
  <si>
    <t>y[,3]</t>
  </si>
  <si>
    <t>sdCFB[,3]</t>
  </si>
  <si>
    <t>nCFB[,3]</t>
  </si>
  <si>
    <t>y[,4]</t>
  </si>
  <si>
    <t>sdCFB[,4]</t>
  </si>
  <si>
    <t>nCFB[,4]</t>
  </si>
  <si>
    <t>#Baseline and Final</t>
  </si>
  <si>
    <t>yB[,1]</t>
  </si>
  <si>
    <t>sdB[,1]</t>
  </si>
  <si>
    <t>yF[,1]</t>
  </si>
  <si>
    <t>sdF[,1]</t>
  </si>
  <si>
    <t>yB[,2]</t>
  </si>
  <si>
    <t>sdB[,2]</t>
  </si>
  <si>
    <t>yF[,2]</t>
  </si>
  <si>
    <t>yB[,3]</t>
  </si>
  <si>
    <t>sdB[,3]</t>
  </si>
  <si>
    <t>yF[,3]</t>
  </si>
  <si>
    <t>sdF[,3]</t>
  </si>
  <si>
    <t>corr[]</t>
  </si>
  <si>
    <t>#Responders</t>
  </si>
  <si>
    <t>naR[]</t>
  </si>
  <si>
    <t>tR[,1]</t>
  </si>
  <si>
    <t>tR[,2]</t>
  </si>
  <si>
    <t>tR[,3]</t>
  </si>
  <si>
    <t>nR[,1]</t>
  </si>
  <si>
    <t>nR[,2]</t>
  </si>
  <si>
    <t>nR[,3]</t>
  </si>
  <si>
    <t>yBR[,1]</t>
  </si>
  <si>
    <t>sdBR[,1]</t>
  </si>
  <si>
    <t>yBR[,2]</t>
  </si>
  <si>
    <t>sdBR[,2]</t>
  </si>
  <si>
    <t>yBR[,3]</t>
  </si>
  <si>
    <t>sdBR[,3]</t>
  </si>
  <si>
    <t>q[]</t>
  </si>
  <si>
    <t>Short-term psychodynamic psychotherapy individual + TAU</t>
  </si>
  <si>
    <t>Computerised-problem solving therapy</t>
  </si>
  <si>
    <t>Cognitive and cognitive behavioural therapies (individual) [CBT/CT]</t>
  </si>
  <si>
    <t>CBT individual (under 15 sessions) + citalopram</t>
  </si>
  <si>
    <t>Third-wave cognitive therapy individual + any AD</t>
  </si>
  <si>
    <t>Exercise + Fluoxetine</t>
  </si>
  <si>
    <t>Williams 2013c</t>
  </si>
  <si>
    <t>Beasley 1993b</t>
  </si>
  <si>
    <t>Sramek 1995</t>
  </si>
  <si>
    <t>Versiani 1999a</t>
  </si>
  <si>
    <t>Schweizer 1994</t>
  </si>
  <si>
    <t>Colonna 2005</t>
  </si>
  <si>
    <t>Cassano 1996</t>
  </si>
  <si>
    <t>Ventura 2007</t>
  </si>
  <si>
    <t>Lepola 2003</t>
  </si>
  <si>
    <t>Forest Laboratories 2000</t>
  </si>
  <si>
    <t>Wernicke 1988</t>
  </si>
  <si>
    <t>Burke 2002</t>
  </si>
  <si>
    <t>de la Cerda 2011</t>
  </si>
  <si>
    <t>Jacobson 1996</t>
  </si>
  <si>
    <t>Goldman 2006</t>
  </si>
  <si>
    <t>Clarke 2002</t>
  </si>
  <si>
    <t>Demyttenaere 1998</t>
  </si>
  <si>
    <t>Hoyberg 1996</t>
  </si>
  <si>
    <t>Vitriol 2009</t>
  </si>
  <si>
    <t>Forest Research Institute 2004b</t>
  </si>
  <si>
    <t>Lemmens 2015 /2016</t>
  </si>
  <si>
    <t>Hopko 2003</t>
  </si>
  <si>
    <t>Bhargava 2012</t>
  </si>
  <si>
    <t>Bersani 1994</t>
  </si>
  <si>
    <t>Rush 1977</t>
  </si>
  <si>
    <t>Mullin 1996</t>
  </si>
  <si>
    <t>Baker 2010</t>
  </si>
  <si>
    <t>Foley 2008</t>
  </si>
  <si>
    <t>De Ronchi 1998</t>
  </si>
  <si>
    <t>Salkovskis 2006</t>
  </si>
  <si>
    <t>Constantino 2008</t>
  </si>
  <si>
    <t>Beach 1992</t>
  </si>
  <si>
    <t>Bodenmann 2008</t>
  </si>
  <si>
    <t>Wade 2002</t>
  </si>
  <si>
    <t>Hsu 2011</t>
  </si>
  <si>
    <t>Sheehan 2009b</t>
  </si>
  <si>
    <t>Jeong 2015</t>
  </si>
  <si>
    <t>Marchesi 1998</t>
  </si>
  <si>
    <t>Ly 2015</t>
  </si>
  <si>
    <t>Torkan 2014</t>
  </si>
  <si>
    <t>Clarke 2005</t>
  </si>
  <si>
    <t>Berger 2011</t>
  </si>
  <si>
    <t>Ashouri 2013</t>
  </si>
  <si>
    <t>Warmerdam 2008</t>
  </si>
  <si>
    <t>Ward 2000</t>
  </si>
  <si>
    <t>Shamsaei 2008</t>
  </si>
  <si>
    <t>Muijen 1988</t>
  </si>
  <si>
    <t>Schuch 2015</t>
  </si>
  <si>
    <t>Moore 2005</t>
  </si>
  <si>
    <t>Bose 2008</t>
  </si>
  <si>
    <t>Mendels 1999</t>
  </si>
  <si>
    <t>Kanter 2015</t>
  </si>
  <si>
    <t>Andreoli 2002</t>
  </si>
  <si>
    <t>Ekers 2011</t>
  </si>
  <si>
    <t>Leinonen 1999</t>
  </si>
  <si>
    <t>Olie 1997</t>
  </si>
  <si>
    <t>Silverstone 1999</t>
  </si>
  <si>
    <t>Kasper 2005</t>
  </si>
  <si>
    <t>Serfaty 2009</t>
  </si>
  <si>
    <t>Feighner 1982</t>
  </si>
  <si>
    <t>RE - inconsistency</t>
  </si>
  <si>
    <t>0.14 (0.05, 0.23)</t>
  </si>
  <si>
    <t>END</t>
  </si>
  <si>
    <t>sdF[,2]</t>
  </si>
  <si>
    <t>corrR[]</t>
  </si>
  <si>
    <t>0.17 (0.10, 0.26)</t>
  </si>
  <si>
    <t>rkClass2[1]</t>
  </si>
  <si>
    <t>rkClass2[2]</t>
  </si>
  <si>
    <t>rkClass2[3]</t>
  </si>
  <si>
    <t>rkClass2[4]</t>
  </si>
  <si>
    <t>rkClass2[5]</t>
  </si>
  <si>
    <t>rkClass2[6]</t>
  </si>
  <si>
    <t>rkClass2[7]</t>
  </si>
  <si>
    <t>rkClass2[8]</t>
  </si>
  <si>
    <t>rkClass2[9]</t>
  </si>
  <si>
    <t>rkClass2[10]</t>
  </si>
  <si>
    <t>rkClass2[11]</t>
  </si>
  <si>
    <t>rkClass2[12]</t>
  </si>
  <si>
    <t>rkClass2[13]</t>
  </si>
  <si>
    <t>rkClass2[14]</t>
  </si>
  <si>
    <t>rkClass2[15]</t>
  </si>
  <si>
    <t>rkClass2[16]</t>
  </si>
  <si>
    <t>rkClass2[17]</t>
  </si>
  <si>
    <t>rk2[1]</t>
  </si>
  <si>
    <t>rk2[2]</t>
  </si>
  <si>
    <t>rk2[3]</t>
  </si>
  <si>
    <t>rk2[4]</t>
  </si>
  <si>
    <t>rk2[5]</t>
  </si>
  <si>
    <t>rk2[6]</t>
  </si>
  <si>
    <t>rk2[7]</t>
  </si>
  <si>
    <t>rk2[8]</t>
  </si>
  <si>
    <t>rk2[9]</t>
  </si>
  <si>
    <t>rk2[10]</t>
  </si>
  <si>
    <t>rk2[11]</t>
  </si>
  <si>
    <t>rk2[12]</t>
  </si>
  <si>
    <t>rk2[13]</t>
  </si>
  <si>
    <t>rk2[14]</t>
  </si>
  <si>
    <t>rk2[15]</t>
  </si>
  <si>
    <t>rk2[16]</t>
  </si>
  <si>
    <t>rk2[17]</t>
  </si>
  <si>
    <t>rk2[18]</t>
  </si>
  <si>
    <t>rk2[19]</t>
  </si>
  <si>
    <t>rk2[20]</t>
  </si>
  <si>
    <t>rk2[21]</t>
  </si>
  <si>
    <t>rk2[22]</t>
  </si>
  <si>
    <t>rk2[23]</t>
  </si>
  <si>
    <t>rk2[24]</t>
  </si>
  <si>
    <t>rk2[25]</t>
  </si>
  <si>
    <t>rk2[26]</t>
  </si>
  <si>
    <t>rk2[27]</t>
  </si>
  <si>
    <t>rk2[28]</t>
  </si>
  <si>
    <t>diffClass[1,2]</t>
  </si>
  <si>
    <t>diffClass[1,3]</t>
  </si>
  <si>
    <t>diffClass[1,4]</t>
  </si>
  <si>
    <t>diffClass[1,5]</t>
  </si>
  <si>
    <t>diffClass[1,6]</t>
  </si>
  <si>
    <t>diffClass[1,7]</t>
  </si>
  <si>
    <t>diffClass[1,8]</t>
  </si>
  <si>
    <t>diffClass[1,9]</t>
  </si>
  <si>
    <t>diffClass[1,10]</t>
  </si>
  <si>
    <t>diffClass[1,11]</t>
  </si>
  <si>
    <t>diffClass[1,12]</t>
  </si>
  <si>
    <t>diffClass[1,13]</t>
  </si>
  <si>
    <t>diffClass[1,14]</t>
  </si>
  <si>
    <t>diffClass[1,15]</t>
  </si>
  <si>
    <t>diffClass[1,16]</t>
  </si>
  <si>
    <t>diffClass[1,17]</t>
  </si>
  <si>
    <t>diffClass[1,18]</t>
  </si>
  <si>
    <t>diffClass[2,3]</t>
  </si>
  <si>
    <t>diffClass[2,4]</t>
  </si>
  <si>
    <t>diffClass[2,5]</t>
  </si>
  <si>
    <t>diffClass[2,6]</t>
  </si>
  <si>
    <t>diffClass[2,7]</t>
  </si>
  <si>
    <t>diffClass[2,8]</t>
  </si>
  <si>
    <t>diffClass[2,9]</t>
  </si>
  <si>
    <t>diffClass[2,10]</t>
  </si>
  <si>
    <t>diffClass[2,11]</t>
  </si>
  <si>
    <t>diffClass[2,12]</t>
  </si>
  <si>
    <t>diffClass[2,13]</t>
  </si>
  <si>
    <t>diffClass[2,14]</t>
  </si>
  <si>
    <t>diffClass[2,15]</t>
  </si>
  <si>
    <t>diffClass[2,16]</t>
  </si>
  <si>
    <t>diffClass[2,17]</t>
  </si>
  <si>
    <t>diffClass[2,18]</t>
  </si>
  <si>
    <t>diffClass[3,4]</t>
  </si>
  <si>
    <t>diffClass[3,5]</t>
  </si>
  <si>
    <t>diffClass[3,6]</t>
  </si>
  <si>
    <t>diffClass[3,7]</t>
  </si>
  <si>
    <t>diffClass[3,8]</t>
  </si>
  <si>
    <t>diffClass[3,9]</t>
  </si>
  <si>
    <t>diffClass[3,10]</t>
  </si>
  <si>
    <t>diffClass[3,11]</t>
  </si>
  <si>
    <t>diffClass[3,12]</t>
  </si>
  <si>
    <t>diffClass[3,13]</t>
  </si>
  <si>
    <t>diffClass[3,14]</t>
  </si>
  <si>
    <t>diffClass[3,15]</t>
  </si>
  <si>
    <t>diffClass[3,16]</t>
  </si>
  <si>
    <t>diffClass[3,17]</t>
  </si>
  <si>
    <t>diffClass[3,18]</t>
  </si>
  <si>
    <t>diffClass[4,5]</t>
  </si>
  <si>
    <t>diffClass[4,6]</t>
  </si>
  <si>
    <t>diffClass[4,7]</t>
  </si>
  <si>
    <t>diffClass[4,8]</t>
  </si>
  <si>
    <t>diffClass[4,9]</t>
  </si>
  <si>
    <t>diffClass[4,10]</t>
  </si>
  <si>
    <t>diffClass[4,11]</t>
  </si>
  <si>
    <t>diffClass[4,12]</t>
  </si>
  <si>
    <t>diffClass[4,13]</t>
  </si>
  <si>
    <t>diffClass[4,14]</t>
  </si>
  <si>
    <t>diffClass[4,15]</t>
  </si>
  <si>
    <t>diffClass[4,16]</t>
  </si>
  <si>
    <t>diffClass[4,17]</t>
  </si>
  <si>
    <t>diffClass[4,18]</t>
  </si>
  <si>
    <t>diffClass[5,6]</t>
  </si>
  <si>
    <t>diffClass[5,7]</t>
  </si>
  <si>
    <t>diffClass[5,8]</t>
  </si>
  <si>
    <t>diffClass[5,9]</t>
  </si>
  <si>
    <t>diffClass[5,10]</t>
  </si>
  <si>
    <t>diffClass[5,11]</t>
  </si>
  <si>
    <t>diffClass[5,12]</t>
  </si>
  <si>
    <t>diffClass[5,13]</t>
  </si>
  <si>
    <t>diffClass[5,14]</t>
  </si>
  <si>
    <t>diffClass[5,15]</t>
  </si>
  <si>
    <t>diffClass[5,16]</t>
  </si>
  <si>
    <t>diffClass[5,17]</t>
  </si>
  <si>
    <t>diffClass[5,18]</t>
  </si>
  <si>
    <t>diffClass[6,7]</t>
  </si>
  <si>
    <t>diffClass[6,8]</t>
  </si>
  <si>
    <t>diffClass[6,9]</t>
  </si>
  <si>
    <t>diffClass[6,10]</t>
  </si>
  <si>
    <t>diffClass[6,11]</t>
  </si>
  <si>
    <t>diffClass[6,12]</t>
  </si>
  <si>
    <t>diffClass[6,13]</t>
  </si>
  <si>
    <t>diffClass[6,14]</t>
  </si>
  <si>
    <t>diffClass[6,15]</t>
  </si>
  <si>
    <t>diffClass[6,16]</t>
  </si>
  <si>
    <t>diffClass[6,17]</t>
  </si>
  <si>
    <t>diffClass[6,18]</t>
  </si>
  <si>
    <t>diffClass[7,8]</t>
  </si>
  <si>
    <t>diffClass[7,9]</t>
  </si>
  <si>
    <t>diffClass[7,10]</t>
  </si>
  <si>
    <t>diffClass[7,11]</t>
  </si>
  <si>
    <t>diffClass[7,12]</t>
  </si>
  <si>
    <t>diffClass[7,13]</t>
  </si>
  <si>
    <t>diffClass[7,14]</t>
  </si>
  <si>
    <t>diffClass[7,15]</t>
  </si>
  <si>
    <t>diffClass[7,16]</t>
  </si>
  <si>
    <t>diffClass[7,17]</t>
  </si>
  <si>
    <t>diffClass[7,18]</t>
  </si>
  <si>
    <t>diffClass[8,9]</t>
  </si>
  <si>
    <t>diffClass[8,10]</t>
  </si>
  <si>
    <t>diffClass[8,11]</t>
  </si>
  <si>
    <t>diffClass[8,12]</t>
  </si>
  <si>
    <t>diffClass[8,13]</t>
  </si>
  <si>
    <t>diffClass[8,14]</t>
  </si>
  <si>
    <t>diffClass[8,15]</t>
  </si>
  <si>
    <t>diffClass[8,16]</t>
  </si>
  <si>
    <t>diffClass[8,17]</t>
  </si>
  <si>
    <t>diffClass[8,18]</t>
  </si>
  <si>
    <t>diffClass[9,10]</t>
  </si>
  <si>
    <t>diffClass[9,11]</t>
  </si>
  <si>
    <t>diffClass[9,12]</t>
  </si>
  <si>
    <t>diffClass[9,13]</t>
  </si>
  <si>
    <t>diffClass[9,14]</t>
  </si>
  <si>
    <t>diffClass[9,15]</t>
  </si>
  <si>
    <t>diffClass[9,16]</t>
  </si>
  <si>
    <t>diffClass[9,17]</t>
  </si>
  <si>
    <t>diffClass[9,18]</t>
  </si>
  <si>
    <t>diffClass[10,11]</t>
  </si>
  <si>
    <t>diffClass[10,12]</t>
  </si>
  <si>
    <t>diffClass[10,13]</t>
  </si>
  <si>
    <t>diffClass[10,14]</t>
  </si>
  <si>
    <t>diffClass[10,15]</t>
  </si>
  <si>
    <t>diffClass[10,16]</t>
  </si>
  <si>
    <t>diffClass[10,17]</t>
  </si>
  <si>
    <t>diffClass[10,18]</t>
  </si>
  <si>
    <t>diffClass[11,12]</t>
  </si>
  <si>
    <t>diffClass[11,13]</t>
  </si>
  <si>
    <t>diffClass[11,14]</t>
  </si>
  <si>
    <t>diffClass[11,15]</t>
  </si>
  <si>
    <t>diffClass[11,16]</t>
  </si>
  <si>
    <t>diffClass[11,17]</t>
  </si>
  <si>
    <t>diffClass[11,18]</t>
  </si>
  <si>
    <t>diffClass[12,13]</t>
  </si>
  <si>
    <t>diffClass[12,14]</t>
  </si>
  <si>
    <t>diffClass[12,15]</t>
  </si>
  <si>
    <t>diffClass[12,16]</t>
  </si>
  <si>
    <t>diffClass[12,17]</t>
  </si>
  <si>
    <t>diffClass[12,18]</t>
  </si>
  <si>
    <t>diffClass[13,14]</t>
  </si>
  <si>
    <t>diffClass[13,15]</t>
  </si>
  <si>
    <t>diffClass[13,16]</t>
  </si>
  <si>
    <t>diffClass[13,17]</t>
  </si>
  <si>
    <t>diffClass[13,18]</t>
  </si>
  <si>
    <t>diffClass[14,15]</t>
  </si>
  <si>
    <t>diffClass[14,16]</t>
  </si>
  <si>
    <t>diffClass[14,17]</t>
  </si>
  <si>
    <t>diffClass[14,18]</t>
  </si>
  <si>
    <t>diffClass[15,16]</t>
  </si>
  <si>
    <t>diffClass[15,17]</t>
  </si>
  <si>
    <t>diffClass[15,18]</t>
  </si>
  <si>
    <t>diffClass[16,17]</t>
  </si>
  <si>
    <t>diffClass[16,18]</t>
  </si>
  <si>
    <t>diffClass[17,18]</t>
  </si>
  <si>
    <t>diff[1,2]</t>
  </si>
  <si>
    <t>diff[1,3]</t>
  </si>
  <si>
    <t>diff[1,4]</t>
  </si>
  <si>
    <t>diff[1,5]</t>
  </si>
  <si>
    <t>diff[1,6]</t>
  </si>
  <si>
    <t>diff[1,7]</t>
  </si>
  <si>
    <t>diff[1,8]</t>
  </si>
  <si>
    <t>diff[1,9]</t>
  </si>
  <si>
    <t>diff[1,10]</t>
  </si>
  <si>
    <t>diff[1,11]</t>
  </si>
  <si>
    <t>diff[1,12]</t>
  </si>
  <si>
    <t>diff[1,13]</t>
  </si>
  <si>
    <t>diff[1,14]</t>
  </si>
  <si>
    <t>diff[1,15]</t>
  </si>
  <si>
    <t>diff[1,16]</t>
  </si>
  <si>
    <t>diff[1,17]</t>
  </si>
  <si>
    <t>diff[1,18]</t>
  </si>
  <si>
    <t>diff[1,19]</t>
  </si>
  <si>
    <t>diff[1,20]</t>
  </si>
  <si>
    <t>diff[1,21]</t>
  </si>
  <si>
    <t>diff[1,22]</t>
  </si>
  <si>
    <t>diff[1,23]</t>
  </si>
  <si>
    <t>diff[1,24]</t>
  </si>
  <si>
    <t>diff[1,25]</t>
  </si>
  <si>
    <t>diff[1,26]</t>
  </si>
  <si>
    <t>diff[1,27]</t>
  </si>
  <si>
    <t>diff[1,28]</t>
  </si>
  <si>
    <t>diff[1,29]</t>
  </si>
  <si>
    <t>diff[1,30]</t>
  </si>
  <si>
    <t>diff[1,31]</t>
  </si>
  <si>
    <t>diff[1,32]</t>
  </si>
  <si>
    <t>diff[1,33]</t>
  </si>
  <si>
    <t>diff[1,34]</t>
  </si>
  <si>
    <t>diff[1,35]</t>
  </si>
  <si>
    <t>diff[1,36]</t>
  </si>
  <si>
    <t>diff[1,37]</t>
  </si>
  <si>
    <t>diff[1,38]</t>
  </si>
  <si>
    <t>diff[1,39]</t>
  </si>
  <si>
    <t>diff[1,40]</t>
  </si>
  <si>
    <t>diff[2,3]</t>
  </si>
  <si>
    <t>diff[2,4]</t>
  </si>
  <si>
    <t>diff[2,5]</t>
  </si>
  <si>
    <t>diff[2,6]</t>
  </si>
  <si>
    <t>diff[2,7]</t>
  </si>
  <si>
    <t>diff[2,8]</t>
  </si>
  <si>
    <t>diff[2,9]</t>
  </si>
  <si>
    <t>diff[2,10]</t>
  </si>
  <si>
    <t>diff[2,11]</t>
  </si>
  <si>
    <t>diff[2,12]</t>
  </si>
  <si>
    <t>diff[2,13]</t>
  </si>
  <si>
    <t>diff[2,14]</t>
  </si>
  <si>
    <t>diff[2,15]</t>
  </si>
  <si>
    <t>diff[2,16]</t>
  </si>
  <si>
    <t>diff[2,17]</t>
  </si>
  <si>
    <t>diff[2,18]</t>
  </si>
  <si>
    <t>diff[2,19]</t>
  </si>
  <si>
    <t>diff[2,20]</t>
  </si>
  <si>
    <t>diff[2,21]</t>
  </si>
  <si>
    <t>diff[2,22]</t>
  </si>
  <si>
    <t>diff[2,23]</t>
  </si>
  <si>
    <t>diff[2,24]</t>
  </si>
  <si>
    <t>diff[2,25]</t>
  </si>
  <si>
    <t>diff[2,26]</t>
  </si>
  <si>
    <t>diff[2,27]</t>
  </si>
  <si>
    <t>diff[2,28]</t>
  </si>
  <si>
    <t>diff[2,29]</t>
  </si>
  <si>
    <t>diff[2,30]</t>
  </si>
  <si>
    <t>diff[2,31]</t>
  </si>
  <si>
    <t>diff[2,32]</t>
  </si>
  <si>
    <t>diff[2,33]</t>
  </si>
  <si>
    <t>diff[2,34]</t>
  </si>
  <si>
    <t>diff[2,35]</t>
  </si>
  <si>
    <t>diff[2,36]</t>
  </si>
  <si>
    <t>diff[2,37]</t>
  </si>
  <si>
    <t>diff[2,38]</t>
  </si>
  <si>
    <t>diff[2,39]</t>
  </si>
  <si>
    <t>diff[2,40]</t>
  </si>
  <si>
    <t>diff[3,4]</t>
  </si>
  <si>
    <t>diff[3,5]</t>
  </si>
  <si>
    <t>diff[3,6]</t>
  </si>
  <si>
    <t>diff[3,7]</t>
  </si>
  <si>
    <t>diff[3,8]</t>
  </si>
  <si>
    <t>diff[3,9]</t>
  </si>
  <si>
    <t>diff[3,10]</t>
  </si>
  <si>
    <t>diff[3,11]</t>
  </si>
  <si>
    <t>diff[3,12]</t>
  </si>
  <si>
    <t>diff[3,13]</t>
  </si>
  <si>
    <t>diff[3,14]</t>
  </si>
  <si>
    <t>diff[3,15]</t>
  </si>
  <si>
    <t>diff[3,16]</t>
  </si>
  <si>
    <t>diff[3,17]</t>
  </si>
  <si>
    <t>diff[3,18]</t>
  </si>
  <si>
    <t>diff[3,19]</t>
  </si>
  <si>
    <t>diff[3,20]</t>
  </si>
  <si>
    <t>diff[3,21]</t>
  </si>
  <si>
    <t>diff[3,22]</t>
  </si>
  <si>
    <t>diff[3,23]</t>
  </si>
  <si>
    <t>diff[3,24]</t>
  </si>
  <si>
    <t>diff[3,25]</t>
  </si>
  <si>
    <t>diff[3,26]</t>
  </si>
  <si>
    <t>diff[3,27]</t>
  </si>
  <si>
    <t>diff[3,28]</t>
  </si>
  <si>
    <t>diff[3,29]</t>
  </si>
  <si>
    <t>diff[3,30]</t>
  </si>
  <si>
    <t>diff[3,31]</t>
  </si>
  <si>
    <t>diff[3,32]</t>
  </si>
  <si>
    <t>diff[3,33]</t>
  </si>
  <si>
    <t>diff[3,34]</t>
  </si>
  <si>
    <t>diff[3,35]</t>
  </si>
  <si>
    <t>diff[3,36]</t>
  </si>
  <si>
    <t>diff[3,37]</t>
  </si>
  <si>
    <t>diff[3,38]</t>
  </si>
  <si>
    <t>diff[3,39]</t>
  </si>
  <si>
    <t>diff[3,40]</t>
  </si>
  <si>
    <t>diff[4,5]</t>
  </si>
  <si>
    <t>diff[4,6]</t>
  </si>
  <si>
    <t>diff[4,7]</t>
  </si>
  <si>
    <t>diff[4,8]</t>
  </si>
  <si>
    <t>diff[4,9]</t>
  </si>
  <si>
    <t>diff[4,10]</t>
  </si>
  <si>
    <t>diff[4,11]</t>
  </si>
  <si>
    <t>diff[4,12]</t>
  </si>
  <si>
    <t>diff[4,13]</t>
  </si>
  <si>
    <t>diff[4,14]</t>
  </si>
  <si>
    <t>diff[4,15]</t>
  </si>
  <si>
    <t>diff[4,16]</t>
  </si>
  <si>
    <t>diff[4,17]</t>
  </si>
  <si>
    <t>diff[4,18]</t>
  </si>
  <si>
    <t>diff[4,19]</t>
  </si>
  <si>
    <t>diff[4,20]</t>
  </si>
  <si>
    <t>diff[4,21]</t>
  </si>
  <si>
    <t>diff[4,22]</t>
  </si>
  <si>
    <t>diff[4,23]</t>
  </si>
  <si>
    <t>diff[4,24]</t>
  </si>
  <si>
    <t>diff[4,25]</t>
  </si>
  <si>
    <t>diff[4,26]</t>
  </si>
  <si>
    <t>diff[4,27]</t>
  </si>
  <si>
    <t>diff[4,28]</t>
  </si>
  <si>
    <t>diff[4,29]</t>
  </si>
  <si>
    <t>diff[4,30]</t>
  </si>
  <si>
    <t>diff[4,31]</t>
  </si>
  <si>
    <t>diff[4,32]</t>
  </si>
  <si>
    <t>diff[4,33]</t>
  </si>
  <si>
    <t>diff[4,34]</t>
  </si>
  <si>
    <t>diff[4,35]</t>
  </si>
  <si>
    <t>diff[4,36]</t>
  </si>
  <si>
    <t>diff[4,37]</t>
  </si>
  <si>
    <t>diff[4,38]</t>
  </si>
  <si>
    <t>diff[4,39]</t>
  </si>
  <si>
    <t>diff[4,40]</t>
  </si>
  <si>
    <t>diff[5,6]</t>
  </si>
  <si>
    <t>diff[5,7]</t>
  </si>
  <si>
    <t>diff[5,8]</t>
  </si>
  <si>
    <t>diff[5,9]</t>
  </si>
  <si>
    <t>diff[5,10]</t>
  </si>
  <si>
    <t>diff[5,11]</t>
  </si>
  <si>
    <t>diff[5,12]</t>
  </si>
  <si>
    <t>diff[5,13]</t>
  </si>
  <si>
    <t>diff[5,14]</t>
  </si>
  <si>
    <t>diff[5,15]</t>
  </si>
  <si>
    <t>diff[5,16]</t>
  </si>
  <si>
    <t>diff[5,17]</t>
  </si>
  <si>
    <t>diff[5,18]</t>
  </si>
  <si>
    <t>diff[5,19]</t>
  </si>
  <si>
    <t>diff[5,20]</t>
  </si>
  <si>
    <t>diff[5,21]</t>
  </si>
  <si>
    <t>diff[5,22]</t>
  </si>
  <si>
    <t>diff[5,23]</t>
  </si>
  <si>
    <t>diff[5,24]</t>
  </si>
  <si>
    <t>diff[5,25]</t>
  </si>
  <si>
    <t>diff[5,26]</t>
  </si>
  <si>
    <t>diff[5,27]</t>
  </si>
  <si>
    <t>diff[5,28]</t>
  </si>
  <si>
    <t>diff[5,29]</t>
  </si>
  <si>
    <t>diff[5,30]</t>
  </si>
  <si>
    <t>diff[5,31]</t>
  </si>
  <si>
    <t>diff[5,32]</t>
  </si>
  <si>
    <t>diff[5,33]</t>
  </si>
  <si>
    <t>diff[5,34]</t>
  </si>
  <si>
    <t>diff[5,35]</t>
  </si>
  <si>
    <t>diff[5,36]</t>
  </si>
  <si>
    <t>diff[5,37]</t>
  </si>
  <si>
    <t>diff[5,38]</t>
  </si>
  <si>
    <t>diff[5,39]</t>
  </si>
  <si>
    <t>diff[5,40]</t>
  </si>
  <si>
    <t>diff[6,7]</t>
  </si>
  <si>
    <t>diff[6,8]</t>
  </si>
  <si>
    <t>diff[6,9]</t>
  </si>
  <si>
    <t>diff[6,10]</t>
  </si>
  <si>
    <t>diff[6,11]</t>
  </si>
  <si>
    <t>diff[6,12]</t>
  </si>
  <si>
    <t>diff[6,13]</t>
  </si>
  <si>
    <t>diff[6,14]</t>
  </si>
  <si>
    <t>diff[6,15]</t>
  </si>
  <si>
    <t>diff[6,16]</t>
  </si>
  <si>
    <t>diff[6,17]</t>
  </si>
  <si>
    <t>diff[6,18]</t>
  </si>
  <si>
    <t>diff[6,19]</t>
  </si>
  <si>
    <t>diff[6,20]</t>
  </si>
  <si>
    <t>diff[6,21]</t>
  </si>
  <si>
    <t>diff[6,22]</t>
  </si>
  <si>
    <t>diff[6,23]</t>
  </si>
  <si>
    <t>diff[6,24]</t>
  </si>
  <si>
    <t>diff[6,25]</t>
  </si>
  <si>
    <t>diff[6,26]</t>
  </si>
  <si>
    <t>diff[6,27]</t>
  </si>
  <si>
    <t>diff[6,28]</t>
  </si>
  <si>
    <t>diff[6,29]</t>
  </si>
  <si>
    <t>diff[6,30]</t>
  </si>
  <si>
    <t>diff[6,31]</t>
  </si>
  <si>
    <t>diff[6,32]</t>
  </si>
  <si>
    <t>diff[6,33]</t>
  </si>
  <si>
    <t>diff[6,34]</t>
  </si>
  <si>
    <t>diff[6,35]</t>
  </si>
  <si>
    <t>diff[6,36]</t>
  </si>
  <si>
    <t>diff[6,37]</t>
  </si>
  <si>
    <t>diff[6,38]</t>
  </si>
  <si>
    <t>diff[6,39]</t>
  </si>
  <si>
    <t>diff[6,40]</t>
  </si>
  <si>
    <t>diff[7,8]</t>
  </si>
  <si>
    <t>diff[7,9]</t>
  </si>
  <si>
    <t>diff[7,10]</t>
  </si>
  <si>
    <t>diff[7,11]</t>
  </si>
  <si>
    <t>diff[7,12]</t>
  </si>
  <si>
    <t>diff[7,13]</t>
  </si>
  <si>
    <t>diff[7,14]</t>
  </si>
  <si>
    <t>diff[7,15]</t>
  </si>
  <si>
    <t>diff[7,16]</t>
  </si>
  <si>
    <t>diff[7,17]</t>
  </si>
  <si>
    <t>diff[7,18]</t>
  </si>
  <si>
    <t>diff[7,19]</t>
  </si>
  <si>
    <t>diff[7,20]</t>
  </si>
  <si>
    <t>diff[7,21]</t>
  </si>
  <si>
    <t>diff[7,22]</t>
  </si>
  <si>
    <t>diff[7,23]</t>
  </si>
  <si>
    <t>diff[7,24]</t>
  </si>
  <si>
    <t>diff[7,25]</t>
  </si>
  <si>
    <t>diff[7,26]</t>
  </si>
  <si>
    <t>diff[7,27]</t>
  </si>
  <si>
    <t>diff[7,28]</t>
  </si>
  <si>
    <t>diff[7,29]</t>
  </si>
  <si>
    <t>diff[7,30]</t>
  </si>
  <si>
    <t>diff[7,31]</t>
  </si>
  <si>
    <t>diff[7,32]</t>
  </si>
  <si>
    <t>diff[7,33]</t>
  </si>
  <si>
    <t>diff[7,34]</t>
  </si>
  <si>
    <t>diff[7,35]</t>
  </si>
  <si>
    <t>diff[7,36]</t>
  </si>
  <si>
    <t>diff[7,37]</t>
  </si>
  <si>
    <t>diff[7,38]</t>
  </si>
  <si>
    <t>diff[7,39]</t>
  </si>
  <si>
    <t>diff[7,40]</t>
  </si>
  <si>
    <t>diff[8,9]</t>
  </si>
  <si>
    <t>diff[8,10]</t>
  </si>
  <si>
    <t>diff[8,11]</t>
  </si>
  <si>
    <t>diff[8,12]</t>
  </si>
  <si>
    <t>diff[8,13]</t>
  </si>
  <si>
    <t>diff[8,14]</t>
  </si>
  <si>
    <t>diff[8,15]</t>
  </si>
  <si>
    <t>diff[8,16]</t>
  </si>
  <si>
    <t>diff[8,17]</t>
  </si>
  <si>
    <t>diff[8,18]</t>
  </si>
  <si>
    <t>diff[8,19]</t>
  </si>
  <si>
    <t>diff[8,20]</t>
  </si>
  <si>
    <t>diff[8,21]</t>
  </si>
  <si>
    <t>diff[8,22]</t>
  </si>
  <si>
    <t>diff[8,23]</t>
  </si>
  <si>
    <t>diff[8,24]</t>
  </si>
  <si>
    <t>diff[8,25]</t>
  </si>
  <si>
    <t>diff[8,26]</t>
  </si>
  <si>
    <t>diff[8,27]</t>
  </si>
  <si>
    <t>diff[8,28]</t>
  </si>
  <si>
    <t>diff[8,29]</t>
  </si>
  <si>
    <t>diff[8,30]</t>
  </si>
  <si>
    <t>diff[8,31]</t>
  </si>
  <si>
    <t>diff[8,32]</t>
  </si>
  <si>
    <t>diff[8,33]</t>
  </si>
  <si>
    <t>diff[8,34]</t>
  </si>
  <si>
    <t>diff[8,35]</t>
  </si>
  <si>
    <t>diff[8,36]</t>
  </si>
  <si>
    <t>diff[8,37]</t>
  </si>
  <si>
    <t>diff[8,38]</t>
  </si>
  <si>
    <t>diff[8,39]</t>
  </si>
  <si>
    <t>diff[8,40]</t>
  </si>
  <si>
    <t>diff[9,10]</t>
  </si>
  <si>
    <t>diff[9,11]</t>
  </si>
  <si>
    <t>diff[9,12]</t>
  </si>
  <si>
    <t>diff[9,13]</t>
  </si>
  <si>
    <t>diff[9,14]</t>
  </si>
  <si>
    <t>diff[9,15]</t>
  </si>
  <si>
    <t>diff[9,16]</t>
  </si>
  <si>
    <t>diff[9,17]</t>
  </si>
  <si>
    <t>diff[9,18]</t>
  </si>
  <si>
    <t>diff[9,19]</t>
  </si>
  <si>
    <t>diff[9,20]</t>
  </si>
  <si>
    <t>diff[9,21]</t>
  </si>
  <si>
    <t>diff[9,22]</t>
  </si>
  <si>
    <t>diff[9,23]</t>
  </si>
  <si>
    <t>diff[9,24]</t>
  </si>
  <si>
    <t>diff[9,25]</t>
  </si>
  <si>
    <t>diff[9,26]</t>
  </si>
  <si>
    <t>diff[9,27]</t>
  </si>
  <si>
    <t>diff[9,28]</t>
  </si>
  <si>
    <t>diff[9,29]</t>
  </si>
  <si>
    <t>diff[9,30]</t>
  </si>
  <si>
    <t>diff[9,31]</t>
  </si>
  <si>
    <t>diff[9,32]</t>
  </si>
  <si>
    <t>diff[9,33]</t>
  </si>
  <si>
    <t>diff[9,34]</t>
  </si>
  <si>
    <t>diff[9,35]</t>
  </si>
  <si>
    <t>diff[9,36]</t>
  </si>
  <si>
    <t>diff[9,37]</t>
  </si>
  <si>
    <t>diff[9,38]</t>
  </si>
  <si>
    <t>diff[9,39]</t>
  </si>
  <si>
    <t>diff[9,40]</t>
  </si>
  <si>
    <t>diff[10,11]</t>
  </si>
  <si>
    <t>diff[10,12]</t>
  </si>
  <si>
    <t>diff[10,13]</t>
  </si>
  <si>
    <t>diff[10,14]</t>
  </si>
  <si>
    <t>diff[10,15]</t>
  </si>
  <si>
    <t>diff[10,16]</t>
  </si>
  <si>
    <t>diff[10,17]</t>
  </si>
  <si>
    <t>diff[10,18]</t>
  </si>
  <si>
    <t>diff[10,19]</t>
  </si>
  <si>
    <t>diff[10,20]</t>
  </si>
  <si>
    <t>diff[10,21]</t>
  </si>
  <si>
    <t>diff[10,22]</t>
  </si>
  <si>
    <t>diff[10,23]</t>
  </si>
  <si>
    <t>diff[10,24]</t>
  </si>
  <si>
    <t>diff[10,25]</t>
  </si>
  <si>
    <t>diff[10,26]</t>
  </si>
  <si>
    <t>diff[10,27]</t>
  </si>
  <si>
    <t>diff[10,28]</t>
  </si>
  <si>
    <t>diff[10,29]</t>
  </si>
  <si>
    <t>diff[10,30]</t>
  </si>
  <si>
    <t>diff[10,31]</t>
  </si>
  <si>
    <t>diff[10,32]</t>
  </si>
  <si>
    <t>diff[10,33]</t>
  </si>
  <si>
    <t>diff[10,34]</t>
  </si>
  <si>
    <t>diff[10,35]</t>
  </si>
  <si>
    <t>diff[10,36]</t>
  </si>
  <si>
    <t>diff[10,37]</t>
  </si>
  <si>
    <t>diff[10,38]</t>
  </si>
  <si>
    <t>diff[10,39]</t>
  </si>
  <si>
    <t>diff[10,40]</t>
  </si>
  <si>
    <t>diff[11,12]</t>
  </si>
  <si>
    <t>diff[11,13]</t>
  </si>
  <si>
    <t>diff[11,14]</t>
  </si>
  <si>
    <t>diff[11,15]</t>
  </si>
  <si>
    <t>diff[11,16]</t>
  </si>
  <si>
    <t>diff[11,17]</t>
  </si>
  <si>
    <t>diff[11,18]</t>
  </si>
  <si>
    <t>diff[11,19]</t>
  </si>
  <si>
    <t>diff[11,20]</t>
  </si>
  <si>
    <t>diff[11,21]</t>
  </si>
  <si>
    <t>diff[11,22]</t>
  </si>
  <si>
    <t>diff[11,23]</t>
  </si>
  <si>
    <t>diff[11,24]</t>
  </si>
  <si>
    <t>diff[11,25]</t>
  </si>
  <si>
    <t>diff[11,26]</t>
  </si>
  <si>
    <t>diff[11,27]</t>
  </si>
  <si>
    <t>diff[11,28]</t>
  </si>
  <si>
    <t>diff[11,29]</t>
  </si>
  <si>
    <t>diff[11,30]</t>
  </si>
  <si>
    <t>diff[11,31]</t>
  </si>
  <si>
    <t>diff[11,32]</t>
  </si>
  <si>
    <t>diff[11,33]</t>
  </si>
  <si>
    <t>diff[11,34]</t>
  </si>
  <si>
    <t>diff[11,35]</t>
  </si>
  <si>
    <t>diff[11,36]</t>
  </si>
  <si>
    <t>diff[11,37]</t>
  </si>
  <si>
    <t>diff[11,38]</t>
  </si>
  <si>
    <t>diff[11,39]</t>
  </si>
  <si>
    <t>diff[11,40]</t>
  </si>
  <si>
    <t>diff[12,13]</t>
  </si>
  <si>
    <t>diff[12,14]</t>
  </si>
  <si>
    <t>diff[12,15]</t>
  </si>
  <si>
    <t>diff[12,16]</t>
  </si>
  <si>
    <t>diff[12,17]</t>
  </si>
  <si>
    <t>diff[12,18]</t>
  </si>
  <si>
    <t>diff[12,19]</t>
  </si>
  <si>
    <t>diff[12,20]</t>
  </si>
  <si>
    <t>diff[12,21]</t>
  </si>
  <si>
    <t>diff[12,22]</t>
  </si>
  <si>
    <t>diff[12,23]</t>
  </si>
  <si>
    <t>diff[12,24]</t>
  </si>
  <si>
    <t>diff[12,25]</t>
  </si>
  <si>
    <t>diff[12,26]</t>
  </si>
  <si>
    <t>diff[12,27]</t>
  </si>
  <si>
    <t>diff[12,28]</t>
  </si>
  <si>
    <t>diff[12,29]</t>
  </si>
  <si>
    <t>diff[12,30]</t>
  </si>
  <si>
    <t>diff[12,31]</t>
  </si>
  <si>
    <t>diff[12,32]</t>
  </si>
  <si>
    <t>diff[12,33]</t>
  </si>
  <si>
    <t>diff[12,34]</t>
  </si>
  <si>
    <t>diff[12,35]</t>
  </si>
  <si>
    <t>diff[12,36]</t>
  </si>
  <si>
    <t>diff[12,37]</t>
  </si>
  <si>
    <t>diff[12,38]</t>
  </si>
  <si>
    <t>diff[12,39]</t>
  </si>
  <si>
    <t>diff[12,40]</t>
  </si>
  <si>
    <t>diff[13,14]</t>
  </si>
  <si>
    <t>diff[13,15]</t>
  </si>
  <si>
    <t>diff[13,16]</t>
  </si>
  <si>
    <t>diff[13,17]</t>
  </si>
  <si>
    <t>diff[13,18]</t>
  </si>
  <si>
    <t>diff[13,19]</t>
  </si>
  <si>
    <t>diff[13,20]</t>
  </si>
  <si>
    <t>diff[13,21]</t>
  </si>
  <si>
    <t>diff[13,22]</t>
  </si>
  <si>
    <t>diff[13,23]</t>
  </si>
  <si>
    <t>diff[13,24]</t>
  </si>
  <si>
    <t>diff[13,25]</t>
  </si>
  <si>
    <t>diff[13,26]</t>
  </si>
  <si>
    <t>diff[13,27]</t>
  </si>
  <si>
    <t>diff[13,28]</t>
  </si>
  <si>
    <t>diff[13,29]</t>
  </si>
  <si>
    <t>diff[13,30]</t>
  </si>
  <si>
    <t>diff[13,31]</t>
  </si>
  <si>
    <t>diff[13,32]</t>
  </si>
  <si>
    <t>diff[13,33]</t>
  </si>
  <si>
    <t>diff[13,34]</t>
  </si>
  <si>
    <t>diff[13,35]</t>
  </si>
  <si>
    <t>diff[13,36]</t>
  </si>
  <si>
    <t>diff[13,37]</t>
  </si>
  <si>
    <t>diff[13,38]</t>
  </si>
  <si>
    <t>diff[13,39]</t>
  </si>
  <si>
    <t>diff[13,40]</t>
  </si>
  <si>
    <t>diff[14,15]</t>
  </si>
  <si>
    <t>diff[14,16]</t>
  </si>
  <si>
    <t>diff[14,17]</t>
  </si>
  <si>
    <t>diff[14,18]</t>
  </si>
  <si>
    <t>diff[14,19]</t>
  </si>
  <si>
    <t>diff[14,20]</t>
  </si>
  <si>
    <t>diff[14,21]</t>
  </si>
  <si>
    <t>diff[14,22]</t>
  </si>
  <si>
    <t>diff[14,23]</t>
  </si>
  <si>
    <t>diff[14,24]</t>
  </si>
  <si>
    <t>diff[14,25]</t>
  </si>
  <si>
    <t>diff[14,26]</t>
  </si>
  <si>
    <t>diff[14,27]</t>
  </si>
  <si>
    <t>diff[14,28]</t>
  </si>
  <si>
    <t>diff[14,29]</t>
  </si>
  <si>
    <t>diff[14,30]</t>
  </si>
  <si>
    <t>diff[14,31]</t>
  </si>
  <si>
    <t>diff[14,32]</t>
  </si>
  <si>
    <t>diff[14,33]</t>
  </si>
  <si>
    <t>diff[14,34]</t>
  </si>
  <si>
    <t>diff[14,35]</t>
  </si>
  <si>
    <t>diff[14,36]</t>
  </si>
  <si>
    <t>diff[14,37]</t>
  </si>
  <si>
    <t>diff[14,38]</t>
  </si>
  <si>
    <t>diff[14,39]</t>
  </si>
  <si>
    <t>diff[14,40]</t>
  </si>
  <si>
    <t>diff[15,16]</t>
  </si>
  <si>
    <t>diff[15,17]</t>
  </si>
  <si>
    <t>diff[15,18]</t>
  </si>
  <si>
    <t>diff[15,19]</t>
  </si>
  <si>
    <t>diff[15,20]</t>
  </si>
  <si>
    <t>diff[15,21]</t>
  </si>
  <si>
    <t>diff[15,22]</t>
  </si>
  <si>
    <t>diff[15,23]</t>
  </si>
  <si>
    <t>diff[15,24]</t>
  </si>
  <si>
    <t>diff[15,25]</t>
  </si>
  <si>
    <t>diff[15,26]</t>
  </si>
  <si>
    <t>diff[15,27]</t>
  </si>
  <si>
    <t>diff[15,28]</t>
  </si>
  <si>
    <t>diff[15,29]</t>
  </si>
  <si>
    <t>diff[15,30]</t>
  </si>
  <si>
    <t>diff[15,31]</t>
  </si>
  <si>
    <t>diff[15,32]</t>
  </si>
  <si>
    <t>diff[15,33]</t>
  </si>
  <si>
    <t>diff[15,34]</t>
  </si>
  <si>
    <t>diff[15,35]</t>
  </si>
  <si>
    <t>diff[15,36]</t>
  </si>
  <si>
    <t>diff[15,37]</t>
  </si>
  <si>
    <t>diff[15,38]</t>
  </si>
  <si>
    <t>diff[15,39]</t>
  </si>
  <si>
    <t>diff[15,40]</t>
  </si>
  <si>
    <t>diff[16,17]</t>
  </si>
  <si>
    <t>diff[16,18]</t>
  </si>
  <si>
    <t>diff[16,19]</t>
  </si>
  <si>
    <t>diff[16,20]</t>
  </si>
  <si>
    <t>diff[16,21]</t>
  </si>
  <si>
    <t>diff[16,22]</t>
  </si>
  <si>
    <t>diff[16,23]</t>
  </si>
  <si>
    <t>diff[16,24]</t>
  </si>
  <si>
    <t>diff[16,25]</t>
  </si>
  <si>
    <t>diff[16,26]</t>
  </si>
  <si>
    <t>diff[16,27]</t>
  </si>
  <si>
    <t>diff[16,28]</t>
  </si>
  <si>
    <t>diff[16,29]</t>
  </si>
  <si>
    <t>diff[16,30]</t>
  </si>
  <si>
    <t>diff[16,31]</t>
  </si>
  <si>
    <t>diff[16,32]</t>
  </si>
  <si>
    <t>diff[16,33]</t>
  </si>
  <si>
    <t>diff[16,34]</t>
  </si>
  <si>
    <t>diff[16,35]</t>
  </si>
  <si>
    <t>diff[16,36]</t>
  </si>
  <si>
    <t>diff[16,37]</t>
  </si>
  <si>
    <t>diff[16,38]</t>
  </si>
  <si>
    <t>diff[16,39]</t>
  </si>
  <si>
    <t>diff[16,40]</t>
  </si>
  <si>
    <t>diff[17,18]</t>
  </si>
  <si>
    <t>diff[17,19]</t>
  </si>
  <si>
    <t>diff[17,20]</t>
  </si>
  <si>
    <t>diff[17,21]</t>
  </si>
  <si>
    <t>diff[17,22]</t>
  </si>
  <si>
    <t>diff[17,23]</t>
  </si>
  <si>
    <t>diff[17,24]</t>
  </si>
  <si>
    <t>diff[17,25]</t>
  </si>
  <si>
    <t>diff[17,26]</t>
  </si>
  <si>
    <t>diff[17,27]</t>
  </si>
  <si>
    <t>diff[17,28]</t>
  </si>
  <si>
    <t>diff[17,29]</t>
  </si>
  <si>
    <t>diff[17,30]</t>
  </si>
  <si>
    <t>diff[17,31]</t>
  </si>
  <si>
    <t>diff[17,32]</t>
  </si>
  <si>
    <t>diff[17,33]</t>
  </si>
  <si>
    <t>diff[17,34]</t>
  </si>
  <si>
    <t>diff[17,35]</t>
  </si>
  <si>
    <t>diff[17,36]</t>
  </si>
  <si>
    <t>diff[17,37]</t>
  </si>
  <si>
    <t>diff[17,38]</t>
  </si>
  <si>
    <t>diff[17,39]</t>
  </si>
  <si>
    <t>diff[17,40]</t>
  </si>
  <si>
    <t>diff[18,19]</t>
  </si>
  <si>
    <t>diff[18,20]</t>
  </si>
  <si>
    <t>diff[18,21]</t>
  </si>
  <si>
    <t>diff[18,22]</t>
  </si>
  <si>
    <t>diff[18,23]</t>
  </si>
  <si>
    <t>diff[18,24]</t>
  </si>
  <si>
    <t>diff[18,25]</t>
  </si>
  <si>
    <t>diff[18,26]</t>
  </si>
  <si>
    <t>diff[18,27]</t>
  </si>
  <si>
    <t>diff[18,28]</t>
  </si>
  <si>
    <t>diff[18,29]</t>
  </si>
  <si>
    <t>diff[18,30]</t>
  </si>
  <si>
    <t>diff[18,31]</t>
  </si>
  <si>
    <t>diff[18,32]</t>
  </si>
  <si>
    <t>diff[18,33]</t>
  </si>
  <si>
    <t>diff[18,34]</t>
  </si>
  <si>
    <t>diff[18,35]</t>
  </si>
  <si>
    <t>diff[18,36]</t>
  </si>
  <si>
    <t>diff[18,37]</t>
  </si>
  <si>
    <t>diff[18,38]</t>
  </si>
  <si>
    <t>diff[18,39]</t>
  </si>
  <si>
    <t>diff[18,40]</t>
  </si>
  <si>
    <t>diff[19,20]</t>
  </si>
  <si>
    <t>diff[19,21]</t>
  </si>
  <si>
    <t>diff[19,22]</t>
  </si>
  <si>
    <t>diff[19,23]</t>
  </si>
  <si>
    <t>diff[19,24]</t>
  </si>
  <si>
    <t>diff[19,25]</t>
  </si>
  <si>
    <t>diff[19,26]</t>
  </si>
  <si>
    <t>diff[19,27]</t>
  </si>
  <si>
    <t>diff[19,28]</t>
  </si>
  <si>
    <t>diff[19,29]</t>
  </si>
  <si>
    <t>diff[19,30]</t>
  </si>
  <si>
    <t>diff[19,31]</t>
  </si>
  <si>
    <t>diff[19,32]</t>
  </si>
  <si>
    <t>diff[19,33]</t>
  </si>
  <si>
    <t>diff[19,34]</t>
  </si>
  <si>
    <t>diff[19,35]</t>
  </si>
  <si>
    <t>diff[19,36]</t>
  </si>
  <si>
    <t>diff[19,37]</t>
  </si>
  <si>
    <t>diff[19,38]</t>
  </si>
  <si>
    <t>diff[19,39]</t>
  </si>
  <si>
    <t>diff[19,40]</t>
  </si>
  <si>
    <t>diff[20,21]</t>
  </si>
  <si>
    <t>diff[20,22]</t>
  </si>
  <si>
    <t>diff[20,23]</t>
  </si>
  <si>
    <t>diff[20,24]</t>
  </si>
  <si>
    <t>diff[20,25]</t>
  </si>
  <si>
    <t>diff[20,26]</t>
  </si>
  <si>
    <t>diff[20,27]</t>
  </si>
  <si>
    <t>diff[20,28]</t>
  </si>
  <si>
    <t>diff[20,29]</t>
  </si>
  <si>
    <t>diff[20,30]</t>
  </si>
  <si>
    <t>diff[20,31]</t>
  </si>
  <si>
    <t>diff[20,32]</t>
  </si>
  <si>
    <t>diff[20,33]</t>
  </si>
  <si>
    <t>diff[20,34]</t>
  </si>
  <si>
    <t>diff[20,35]</t>
  </si>
  <si>
    <t>diff[20,36]</t>
  </si>
  <si>
    <t>diff[20,37]</t>
  </si>
  <si>
    <t>diff[20,38]</t>
  </si>
  <si>
    <t>diff[20,39]</t>
  </si>
  <si>
    <t>diff[20,40]</t>
  </si>
  <si>
    <t>diff[21,22]</t>
  </si>
  <si>
    <t>diff[21,23]</t>
  </si>
  <si>
    <t>diff[21,24]</t>
  </si>
  <si>
    <t>diff[21,25]</t>
  </si>
  <si>
    <t>diff[21,26]</t>
  </si>
  <si>
    <t>diff[21,27]</t>
  </si>
  <si>
    <t>diff[21,28]</t>
  </si>
  <si>
    <t>diff[21,29]</t>
  </si>
  <si>
    <t>diff[21,30]</t>
  </si>
  <si>
    <t>diff[21,31]</t>
  </si>
  <si>
    <t>diff[21,32]</t>
  </si>
  <si>
    <t>diff[21,33]</t>
  </si>
  <si>
    <t>diff[21,34]</t>
  </si>
  <si>
    <t>diff[21,35]</t>
  </si>
  <si>
    <t>diff[21,36]</t>
  </si>
  <si>
    <t>diff[21,37]</t>
  </si>
  <si>
    <t>diff[21,38]</t>
  </si>
  <si>
    <t>diff[21,39]</t>
  </si>
  <si>
    <t>diff[21,40]</t>
  </si>
  <si>
    <t>diff[22,23]</t>
  </si>
  <si>
    <t>diff[22,24]</t>
  </si>
  <si>
    <t>diff[22,25]</t>
  </si>
  <si>
    <t>diff[22,26]</t>
  </si>
  <si>
    <t>diff[22,27]</t>
  </si>
  <si>
    <t>diff[22,28]</t>
  </si>
  <si>
    <t>diff[22,29]</t>
  </si>
  <si>
    <t>diff[22,30]</t>
  </si>
  <si>
    <t>diff[22,31]</t>
  </si>
  <si>
    <t>diff[22,32]</t>
  </si>
  <si>
    <t>diff[22,33]</t>
  </si>
  <si>
    <t>diff[22,34]</t>
  </si>
  <si>
    <t>diff[22,35]</t>
  </si>
  <si>
    <t>diff[22,36]</t>
  </si>
  <si>
    <t>diff[22,37]</t>
  </si>
  <si>
    <t>diff[22,38]</t>
  </si>
  <si>
    <t>diff[22,39]</t>
  </si>
  <si>
    <t>diff[22,40]</t>
  </si>
  <si>
    <t>diff[23,24]</t>
  </si>
  <si>
    <t>diff[23,25]</t>
  </si>
  <si>
    <t>diff[23,26]</t>
  </si>
  <si>
    <t>diff[23,27]</t>
  </si>
  <si>
    <t>diff[23,28]</t>
  </si>
  <si>
    <t>diff[23,29]</t>
  </si>
  <si>
    <t>diff[23,30]</t>
  </si>
  <si>
    <t>diff[23,31]</t>
  </si>
  <si>
    <t>diff[23,32]</t>
  </si>
  <si>
    <t>diff[23,33]</t>
  </si>
  <si>
    <t>diff[23,34]</t>
  </si>
  <si>
    <t>diff[23,35]</t>
  </si>
  <si>
    <t>diff[23,36]</t>
  </si>
  <si>
    <t>diff[23,37]</t>
  </si>
  <si>
    <t>diff[23,38]</t>
  </si>
  <si>
    <t>diff[23,39]</t>
  </si>
  <si>
    <t>diff[23,40]</t>
  </si>
  <si>
    <t>diff[24,25]</t>
  </si>
  <si>
    <t>diff[24,26]</t>
  </si>
  <si>
    <t>diff[24,27]</t>
  </si>
  <si>
    <t>diff[24,28]</t>
  </si>
  <si>
    <t>diff[24,29]</t>
  </si>
  <si>
    <t>diff[24,30]</t>
  </si>
  <si>
    <t>diff[24,31]</t>
  </si>
  <si>
    <t>diff[24,32]</t>
  </si>
  <si>
    <t>diff[24,33]</t>
  </si>
  <si>
    <t>diff[24,34]</t>
  </si>
  <si>
    <t>diff[24,35]</t>
  </si>
  <si>
    <t>diff[24,36]</t>
  </si>
  <si>
    <t>diff[24,37]</t>
  </si>
  <si>
    <t>diff[24,38]</t>
  </si>
  <si>
    <t>diff[24,39]</t>
  </si>
  <si>
    <t>diff[24,40]</t>
  </si>
  <si>
    <t>diff[25,26]</t>
  </si>
  <si>
    <t>diff[25,27]</t>
  </si>
  <si>
    <t>diff[25,28]</t>
  </si>
  <si>
    <t>diff[25,29]</t>
  </si>
  <si>
    <t>diff[25,30]</t>
  </si>
  <si>
    <t>diff[25,31]</t>
  </si>
  <si>
    <t>diff[25,32]</t>
  </si>
  <si>
    <t>diff[25,33]</t>
  </si>
  <si>
    <t>diff[25,34]</t>
  </si>
  <si>
    <t>diff[25,35]</t>
  </si>
  <si>
    <t>diff[25,36]</t>
  </si>
  <si>
    <t>diff[25,37]</t>
  </si>
  <si>
    <t>diff[25,38]</t>
  </si>
  <si>
    <t>diff[25,39]</t>
  </si>
  <si>
    <t>diff[25,40]</t>
  </si>
  <si>
    <t>diff[26,27]</t>
  </si>
  <si>
    <t>diff[26,28]</t>
  </si>
  <si>
    <t>diff[26,29]</t>
  </si>
  <si>
    <t>diff[26,30]</t>
  </si>
  <si>
    <t>diff[26,31]</t>
  </si>
  <si>
    <t>diff[26,32]</t>
  </si>
  <si>
    <t>diff[26,33]</t>
  </si>
  <si>
    <t>diff[26,34]</t>
  </si>
  <si>
    <t>diff[26,35]</t>
  </si>
  <si>
    <t>diff[26,36]</t>
  </si>
  <si>
    <t>diff[26,37]</t>
  </si>
  <si>
    <t>diff[26,38]</t>
  </si>
  <si>
    <t>diff[26,39]</t>
  </si>
  <si>
    <t>diff[26,40]</t>
  </si>
  <si>
    <t>diff[27,28]</t>
  </si>
  <si>
    <t>diff[27,29]</t>
  </si>
  <si>
    <t>diff[27,30]</t>
  </si>
  <si>
    <t>diff[27,31]</t>
  </si>
  <si>
    <t>diff[27,32]</t>
  </si>
  <si>
    <t>diff[27,33]</t>
  </si>
  <si>
    <t>diff[27,34]</t>
  </si>
  <si>
    <t>diff[27,35]</t>
  </si>
  <si>
    <t>diff[27,36]</t>
  </si>
  <si>
    <t>diff[27,37]</t>
  </si>
  <si>
    <t>diff[27,38]</t>
  </si>
  <si>
    <t>diff[27,39]</t>
  </si>
  <si>
    <t>diff[27,40]</t>
  </si>
  <si>
    <t>diff[28,29]</t>
  </si>
  <si>
    <t>diff[28,30]</t>
  </si>
  <si>
    <t>diff[28,31]</t>
  </si>
  <si>
    <t>diff[28,32]</t>
  </si>
  <si>
    <t>diff[28,33]</t>
  </si>
  <si>
    <t>diff[28,34]</t>
  </si>
  <si>
    <t>diff[28,35]</t>
  </si>
  <si>
    <t>diff[28,36]</t>
  </si>
  <si>
    <t>diff[28,37]</t>
  </si>
  <si>
    <t>diff[28,38]</t>
  </si>
  <si>
    <t>diff[28,39]</t>
  </si>
  <si>
    <t>diff[28,40]</t>
  </si>
  <si>
    <t>diff[29,30]</t>
  </si>
  <si>
    <t>diff[29,31]</t>
  </si>
  <si>
    <t>diff[29,32]</t>
  </si>
  <si>
    <t>diff[29,33]</t>
  </si>
  <si>
    <t>diff[29,34]</t>
  </si>
  <si>
    <t>diff[29,35]</t>
  </si>
  <si>
    <t>diff[29,36]</t>
  </si>
  <si>
    <t>diff[29,37]</t>
  </si>
  <si>
    <t>diff[29,38]</t>
  </si>
  <si>
    <t>diff[29,39]</t>
  </si>
  <si>
    <t>diff[29,40]</t>
  </si>
  <si>
    <t>diff[30,31]</t>
  </si>
  <si>
    <t>diff[30,32]</t>
  </si>
  <si>
    <t>diff[30,33]</t>
  </si>
  <si>
    <t>diff[30,34]</t>
  </si>
  <si>
    <t>diff[30,35]</t>
  </si>
  <si>
    <t>diff[30,36]</t>
  </si>
  <si>
    <t>diff[30,37]</t>
  </si>
  <si>
    <t>diff[30,38]</t>
  </si>
  <si>
    <t>diff[30,39]</t>
  </si>
  <si>
    <t>diff[30,40]</t>
  </si>
  <si>
    <t>diff[31,32]</t>
  </si>
  <si>
    <t>diff[31,33]</t>
  </si>
  <si>
    <t>diff[31,34]</t>
  </si>
  <si>
    <t>diff[31,35]</t>
  </si>
  <si>
    <t>diff[31,36]</t>
  </si>
  <si>
    <t>diff[31,37]</t>
  </si>
  <si>
    <t>diff[31,38]</t>
  </si>
  <si>
    <t>diff[31,39]</t>
  </si>
  <si>
    <t>diff[31,40]</t>
  </si>
  <si>
    <t>diff[32,33]</t>
  </si>
  <si>
    <t>diff[32,34]</t>
  </si>
  <si>
    <t>diff[32,35]</t>
  </si>
  <si>
    <t>diff[32,36]</t>
  </si>
  <si>
    <t>diff[32,37]</t>
  </si>
  <si>
    <t>diff[32,38]</t>
  </si>
  <si>
    <t>diff[32,39]</t>
  </si>
  <si>
    <t>diff[32,40]</t>
  </si>
  <si>
    <t>diff[33,34]</t>
  </si>
  <si>
    <t>diff[33,35]</t>
  </si>
  <si>
    <t>diff[33,36]</t>
  </si>
  <si>
    <t>diff[33,37]</t>
  </si>
  <si>
    <t>diff[33,38]</t>
  </si>
  <si>
    <t>diff[33,39]</t>
  </si>
  <si>
    <t>diff[33,40]</t>
  </si>
  <si>
    <t>diff[34,35]</t>
  </si>
  <si>
    <t>diff[34,36]</t>
  </si>
  <si>
    <t>diff[34,37]</t>
  </si>
  <si>
    <t>diff[34,38]</t>
  </si>
  <si>
    <t>diff[34,39]</t>
  </si>
  <si>
    <t>diff[34,40]</t>
  </si>
  <si>
    <t>diff[35,36]</t>
  </si>
  <si>
    <t>diff[35,37]</t>
  </si>
  <si>
    <t>diff[35,38]</t>
  </si>
  <si>
    <t>diff[35,39]</t>
  </si>
  <si>
    <t>diff[35,40]</t>
  </si>
  <si>
    <t>diff[36,37]</t>
  </si>
  <si>
    <t>diff[36,38]</t>
  </si>
  <si>
    <t>diff[36,39]</t>
  </si>
  <si>
    <t>diff[36,40]</t>
  </si>
  <si>
    <t>diff[37,38]</t>
  </si>
  <si>
    <t>diff[37,39]</t>
  </si>
  <si>
    <t>diff[37,40]</t>
  </si>
  <si>
    <t>diff[38,39]</t>
  </si>
  <si>
    <t>diff[38,40]</t>
  </si>
  <si>
    <t>diff[39,40]</t>
  </si>
  <si>
    <t>-0.47</t>
  </si>
  <si>
    <t>-0.71</t>
  </si>
  <si>
    <t>-0.23</t>
  </si>
  <si>
    <t>-0.82</t>
  </si>
  <si>
    <t>-1.34</t>
  </si>
  <si>
    <t>-0.31</t>
  </si>
  <si>
    <t>-0.43</t>
  </si>
  <si>
    <t>-0.04</t>
  </si>
  <si>
    <t>-0.27</t>
  </si>
  <si>
    <t>-0.42</t>
  </si>
  <si>
    <t>-0.13</t>
  </si>
  <si>
    <t>-0.25</t>
  </si>
  <si>
    <t>-0.41</t>
  </si>
  <si>
    <t>-0.11</t>
  </si>
  <si>
    <t>-0.81</t>
  </si>
  <si>
    <t>-0.02</t>
  </si>
  <si>
    <t>-0.18</t>
  </si>
  <si>
    <t>-0.91</t>
  </si>
  <si>
    <t>0.57</t>
  </si>
  <si>
    <t>-0.51</t>
  </si>
  <si>
    <t>-0.01</t>
  </si>
  <si>
    <t>-0.37</t>
  </si>
  <si>
    <t>-0.78</t>
  </si>
  <si>
    <t>0.02</t>
  </si>
  <si>
    <t>-1.16</t>
  </si>
  <si>
    <t>-1.92</t>
  </si>
  <si>
    <t>-0.60</t>
  </si>
  <si>
    <t>-1.29</t>
  </si>
  <si>
    <t>0.09</t>
  </si>
  <si>
    <t>-0.46</t>
  </si>
  <si>
    <t>-1.37</t>
  </si>
  <si>
    <t>0.43</t>
  </si>
  <si>
    <t>-0.05</t>
  </si>
  <si>
    <t>-0.54</t>
  </si>
  <si>
    <t>0.45</t>
  </si>
  <si>
    <t>-0.26</t>
  </si>
  <si>
    <t>-0.76</t>
  </si>
  <si>
    <t>0.24</t>
  </si>
  <si>
    <t>-1.03</t>
  </si>
  <si>
    <t>0.39</t>
  </si>
  <si>
    <t>-0.61</t>
  </si>
  <si>
    <t>-1.13</t>
  </si>
  <si>
    <t>-0.10</t>
  </si>
  <si>
    <t>-0.75</t>
  </si>
  <si>
    <t>-1.12</t>
  </si>
  <si>
    <t>-0.38</t>
  </si>
  <si>
    <t>0.00</t>
  </si>
  <si>
    <t>-0.50</t>
  </si>
  <si>
    <t>0.49</t>
  </si>
  <si>
    <t>-0.36</t>
  </si>
  <si>
    <t>-0.12</t>
  </si>
  <si>
    <t>-0.87</t>
  </si>
  <si>
    <t>0.01</t>
  </si>
  <si>
    <t>-0.84</t>
  </si>
  <si>
    <t>-1.59</t>
  </si>
  <si>
    <t>-0.95</t>
  </si>
  <si>
    <t>-1.71</t>
  </si>
  <si>
    <t>-0.19</t>
  </si>
  <si>
    <t>-0.97</t>
  </si>
  <si>
    <t>0.33</t>
  </si>
  <si>
    <t>-61.98</t>
  </si>
  <si>
    <t>61.96</t>
  </si>
  <si>
    <t>0.34</t>
  </si>
  <si>
    <t>-0.21</t>
  </si>
  <si>
    <t>0.21</t>
  </si>
  <si>
    <t>-0.17</t>
  </si>
  <si>
    <t>-0.73</t>
  </si>
  <si>
    <t>0.38</t>
  </si>
  <si>
    <t>0.13</t>
  </si>
  <si>
    <t>0.11</t>
  </si>
  <si>
    <t>-61.94</t>
  </si>
  <si>
    <t>62.30</t>
  </si>
  <si>
    <t>0.66</t>
  </si>
  <si>
    <t>0.08</t>
  </si>
  <si>
    <t>1.24</t>
  </si>
  <si>
    <t>-1.10</t>
  </si>
  <si>
    <t>-1.76</t>
  </si>
  <si>
    <t>-0.44</t>
  </si>
  <si>
    <t>-0.53</t>
  </si>
  <si>
    <t>0.47</t>
  </si>
  <si>
    <t>-0.15</t>
  </si>
  <si>
    <t>1.08</t>
  </si>
  <si>
    <t>0.44</t>
  </si>
  <si>
    <t>1.39</t>
  </si>
  <si>
    <t>0.87</t>
  </si>
  <si>
    <t>1.92</t>
  </si>
  <si>
    <t>-0.62</t>
  </si>
  <si>
    <t>0.05</t>
  </si>
  <si>
    <t>-0.34</t>
  </si>
  <si>
    <t>0.46</t>
  </si>
  <si>
    <t>-0.32</t>
  </si>
  <si>
    <t>-1.49</t>
  </si>
  <si>
    <t>-2.01</t>
  </si>
  <si>
    <t>-1.51</t>
  </si>
  <si>
    <t>-2.43</t>
  </si>
  <si>
    <t>-0.58</t>
  </si>
  <si>
    <t>-2.50</t>
  </si>
  <si>
    <t>-3.31</t>
  </si>
  <si>
    <t>-1.68</t>
  </si>
  <si>
    <t>0.19</t>
  </si>
  <si>
    <t>62.06</t>
  </si>
  <si>
    <t>-62.12</t>
  </si>
  <si>
    <t>61.80</t>
  </si>
  <si>
    <t>-0.40</t>
  </si>
  <si>
    <t>0.32</t>
  </si>
  <si>
    <t>0.64</t>
  </si>
  <si>
    <t>1.33</t>
  </si>
  <si>
    <t>-0.65</t>
  </si>
  <si>
    <t>-1.45</t>
  </si>
  <si>
    <t>0.15</t>
  </si>
  <si>
    <t>-61.90</t>
  </si>
  <si>
    <t>62.32</t>
  </si>
  <si>
    <t>0.06</t>
  </si>
  <si>
    <t>0.54</t>
  </si>
  <si>
    <t>0.25</t>
  </si>
  <si>
    <t>-61.69</t>
  </si>
  <si>
    <t>62.12</t>
  </si>
  <si>
    <t>-0.90</t>
  </si>
  <si>
    <t>-62.10</t>
  </si>
  <si>
    <t>61.90</t>
  </si>
  <si>
    <t>ALL SMDs - INTERVENTIONS</t>
  </si>
  <si>
    <t>ALL SMDS - Classes</t>
  </si>
  <si>
    <t>median SMD</t>
  </si>
  <si>
    <t>Median SMD</t>
  </si>
  <si>
    <t>ALL SMDS - interventions, delete diff[2,1]</t>
  </si>
  <si>
    <t>ALL SMDS - classes, delete diffClass[2,1]</t>
  </si>
  <si>
    <t xml:space="preserve">0.10 (0.01, 0.20) </t>
  </si>
  <si>
    <t>Median</t>
  </si>
  <si>
    <t>Adjusted intervention effects relative to pill placebo</t>
  </si>
  <si>
    <t>Adjusted class effects relative to pill placebo</t>
  </si>
  <si>
    <t xml:space="preserve">Ranks of adjusted relative intervention effects
</t>
  </si>
  <si>
    <t xml:space="preserve">Ranks of adjusted relative class effects
</t>
  </si>
  <si>
    <t>mean bias, b</t>
  </si>
  <si>
    <t>Standard deviation of bias, κ</t>
  </si>
  <si>
    <t>Bias Adjustment - Ranks - interventions of interest</t>
  </si>
  <si>
    <t>Bias Adjustment - Ranks - classes of interest</t>
  </si>
  <si>
    <t>(1.7, 6.56)</t>
  </si>
  <si>
    <t>(-10.19, 0.94)</t>
  </si>
  <si>
    <t>d[2]</t>
  </si>
  <si>
    <t>d[3]</t>
  </si>
  <si>
    <t>d[4]</t>
  </si>
  <si>
    <t>d[5]</t>
  </si>
  <si>
    <t>d[6]</t>
  </si>
  <si>
    <t>d[7]</t>
  </si>
  <si>
    <t>d[8]</t>
  </si>
  <si>
    <t>d[9]</t>
  </si>
  <si>
    <t>d[10]</t>
  </si>
  <si>
    <t>d[11]</t>
  </si>
  <si>
    <t>d[12]</t>
  </si>
  <si>
    <t>d[13]</t>
  </si>
  <si>
    <t>d[14]</t>
  </si>
  <si>
    <t>d[15]</t>
  </si>
  <si>
    <t>d[16]</t>
  </si>
  <si>
    <t>d[17]</t>
  </si>
  <si>
    <t>d[18]</t>
  </si>
  <si>
    <t>d[19]</t>
  </si>
  <si>
    <t>d[20]</t>
  </si>
  <si>
    <t>d[21]</t>
  </si>
  <si>
    <t>d[22]</t>
  </si>
  <si>
    <t>d[23]</t>
  </si>
  <si>
    <t>d[24]</t>
  </si>
  <si>
    <t>d[25]</t>
  </si>
  <si>
    <t>d[26]</t>
  </si>
  <si>
    <t>d[27]</t>
  </si>
  <si>
    <t>d[28]</t>
  </si>
  <si>
    <t>d[29]</t>
  </si>
  <si>
    <t>d[30]</t>
  </si>
  <si>
    <t>d[31]</t>
  </si>
  <si>
    <t>d[32]</t>
  </si>
  <si>
    <t>d[33]</t>
  </si>
  <si>
    <t>d[34]</t>
  </si>
  <si>
    <t>d[35]</t>
  </si>
  <si>
    <t>d[36]</t>
  </si>
  <si>
    <t>d[37]</t>
  </si>
  <si>
    <t>d[38]</t>
  </si>
  <si>
    <t>d[39]</t>
  </si>
  <si>
    <t>d[40]</t>
  </si>
  <si>
    <t>Bias Adjustment - SMDs relative to pill placebo (interventions)</t>
  </si>
  <si>
    <t>Bias Adjustment - SMDs relative to pill placebo (classes)</t>
  </si>
  <si>
    <t>m[2]</t>
  </si>
  <si>
    <t>m[3]</t>
  </si>
  <si>
    <t>m[4]</t>
  </si>
  <si>
    <t>m[5]</t>
  </si>
  <si>
    <t>m[6]</t>
  </si>
  <si>
    <t>m[7]</t>
  </si>
  <si>
    <t>m[8]</t>
  </si>
  <si>
    <t>m[9]</t>
  </si>
  <si>
    <t>m[10]</t>
  </si>
  <si>
    <t>m[11]</t>
  </si>
  <si>
    <t>m[12]</t>
  </si>
  <si>
    <t>m[13]</t>
  </si>
  <si>
    <t>m[14]</t>
  </si>
  <si>
    <t>m[15]</t>
  </si>
  <si>
    <t>m[16]</t>
  </si>
  <si>
    <t>m[17]</t>
  </si>
  <si>
    <t>m[18]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</si>
</sst>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6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11" fontId="0" fillId="0" borderId="0" xfId="0" applyNumberForma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/>
    <xf numFmtId="0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29</xdr:col>
      <xdr:colOff>0</xdr:colOff>
      <xdr:row>25</xdr:row>
      <xdr:rowOff>184150</xdr:rowOff>
    </xdr:to>
    <xdr:grpSp>
      <xdr:nvGrpSpPr>
        <xdr:cNvPr id="357" name="Group 356">
          <a:extLst>
            <a:ext uri="{FF2B5EF4-FFF2-40B4-BE49-F238E27FC236}">
              <a16:creationId xmlns:a16="http://schemas.microsoft.com/office/drawing/2014/main" xmlns="" id="{6BEF1038-DA18-4972-9611-61963D98EA35}"/>
            </a:ext>
          </a:extLst>
        </xdr:cNvPr>
        <xdr:cNvGrpSpPr>
          <a:grpSpLocks noChangeAspect="1"/>
        </xdr:cNvGrpSpPr>
      </xdr:nvGrpSpPr>
      <xdr:grpSpPr bwMode="auto">
        <a:xfrm>
          <a:off x="8534400" y="190500"/>
          <a:ext cx="9144000" cy="4756150"/>
          <a:chOff x="0" y="662"/>
          <a:chExt cx="5760" cy="2996"/>
        </a:xfrm>
      </xdr:grpSpPr>
      <xdr:sp macro="" textlink="">
        <xdr:nvSpPr>
          <xdr:cNvPr id="358" name="AutoShape 3">
            <a:extLst>
              <a:ext uri="{FF2B5EF4-FFF2-40B4-BE49-F238E27FC236}">
                <a16:creationId xmlns:a16="http://schemas.microsoft.com/office/drawing/2014/main" xmlns="" id="{6DD69E98-679F-404D-AE5C-3C2DBC02F7E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662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9" name="Freeform 5">
            <a:extLst>
              <a:ext uri="{FF2B5EF4-FFF2-40B4-BE49-F238E27FC236}">
                <a16:creationId xmlns:a16="http://schemas.microsoft.com/office/drawing/2014/main" xmlns="" id="{D8897E49-C092-4A81-BE55-C0C06F548913}"/>
              </a:ext>
            </a:extLst>
          </xdr:cNvPr>
          <xdr:cNvSpPr>
            <a:spLocks/>
          </xdr:cNvSpPr>
        </xdr:nvSpPr>
        <xdr:spPr bwMode="auto">
          <a:xfrm>
            <a:off x="2895" y="1064"/>
            <a:ext cx="1068" cy="1276"/>
          </a:xfrm>
          <a:custGeom>
            <a:avLst/>
            <a:gdLst>
              <a:gd name="T0" fmla="*/ 1065 w 1068"/>
              <a:gd name="T1" fmla="*/ 1276 h 1276"/>
              <a:gd name="T2" fmla="*/ 0 w 1068"/>
              <a:gd name="T3" fmla="*/ 3 h 1276"/>
              <a:gd name="T4" fmla="*/ 6 w 1068"/>
              <a:gd name="T5" fmla="*/ 0 h 1276"/>
              <a:gd name="T6" fmla="*/ 1068 w 1068"/>
              <a:gd name="T7" fmla="*/ 1273 h 1276"/>
              <a:gd name="T8" fmla="*/ 1065 w 1068"/>
              <a:gd name="T9" fmla="*/ 1276 h 1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68" h="1276">
                <a:moveTo>
                  <a:pt x="1065" y="1276"/>
                </a:moveTo>
                <a:lnTo>
                  <a:pt x="0" y="3"/>
                </a:lnTo>
                <a:lnTo>
                  <a:pt x="6" y="0"/>
                </a:lnTo>
                <a:lnTo>
                  <a:pt x="1068" y="1273"/>
                </a:lnTo>
                <a:lnTo>
                  <a:pt x="1065" y="12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0" name="Freeform 6">
            <a:extLst>
              <a:ext uri="{FF2B5EF4-FFF2-40B4-BE49-F238E27FC236}">
                <a16:creationId xmlns:a16="http://schemas.microsoft.com/office/drawing/2014/main" xmlns="" id="{6FBC9D89-3B70-4E31-83AF-CC80F764056F}"/>
              </a:ext>
            </a:extLst>
          </xdr:cNvPr>
          <xdr:cNvSpPr>
            <a:spLocks/>
          </xdr:cNvSpPr>
        </xdr:nvSpPr>
        <xdr:spPr bwMode="auto">
          <a:xfrm>
            <a:off x="2895" y="1064"/>
            <a:ext cx="1068" cy="1276"/>
          </a:xfrm>
          <a:custGeom>
            <a:avLst/>
            <a:gdLst>
              <a:gd name="T0" fmla="*/ 355 w 356"/>
              <a:gd name="T1" fmla="*/ 425 h 425"/>
              <a:gd name="T2" fmla="*/ 0 w 356"/>
              <a:gd name="T3" fmla="*/ 1 h 425"/>
              <a:gd name="T4" fmla="*/ 2 w 356"/>
              <a:gd name="T5" fmla="*/ 0 h 425"/>
              <a:gd name="T6" fmla="*/ 356 w 356"/>
              <a:gd name="T7" fmla="*/ 424 h 425"/>
              <a:gd name="T8" fmla="*/ 355 w 356"/>
              <a:gd name="T9" fmla="*/ 425 h 4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6" h="425">
                <a:moveTo>
                  <a:pt x="355" y="425"/>
                </a:moveTo>
                <a:lnTo>
                  <a:pt x="0" y="1"/>
                </a:lnTo>
                <a:lnTo>
                  <a:pt x="2" y="0"/>
                </a:lnTo>
                <a:lnTo>
                  <a:pt x="356" y="424"/>
                </a:lnTo>
                <a:lnTo>
                  <a:pt x="355" y="42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1" name="Freeform 7">
            <a:extLst>
              <a:ext uri="{FF2B5EF4-FFF2-40B4-BE49-F238E27FC236}">
                <a16:creationId xmlns:a16="http://schemas.microsoft.com/office/drawing/2014/main" xmlns="" id="{96208DB4-2E71-40F1-BECD-E6FDA1D3B4EE}"/>
              </a:ext>
            </a:extLst>
          </xdr:cNvPr>
          <xdr:cNvSpPr>
            <a:spLocks/>
          </xdr:cNvSpPr>
        </xdr:nvSpPr>
        <xdr:spPr bwMode="auto">
          <a:xfrm>
            <a:off x="2886" y="1064"/>
            <a:ext cx="939" cy="1642"/>
          </a:xfrm>
          <a:custGeom>
            <a:avLst/>
            <a:gdLst>
              <a:gd name="T0" fmla="*/ 924 w 939"/>
              <a:gd name="T1" fmla="*/ 1642 h 1642"/>
              <a:gd name="T2" fmla="*/ 0 w 939"/>
              <a:gd name="T3" fmla="*/ 9 h 1642"/>
              <a:gd name="T4" fmla="*/ 18 w 939"/>
              <a:gd name="T5" fmla="*/ 0 h 1642"/>
              <a:gd name="T6" fmla="*/ 939 w 939"/>
              <a:gd name="T7" fmla="*/ 1633 h 1642"/>
              <a:gd name="T8" fmla="*/ 924 w 939"/>
              <a:gd name="T9" fmla="*/ 1642 h 16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39" h="1642">
                <a:moveTo>
                  <a:pt x="924" y="1642"/>
                </a:moveTo>
                <a:lnTo>
                  <a:pt x="0" y="9"/>
                </a:lnTo>
                <a:lnTo>
                  <a:pt x="18" y="0"/>
                </a:lnTo>
                <a:lnTo>
                  <a:pt x="939" y="1633"/>
                </a:lnTo>
                <a:lnTo>
                  <a:pt x="924" y="164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2" name="Freeform 8">
            <a:extLst>
              <a:ext uri="{FF2B5EF4-FFF2-40B4-BE49-F238E27FC236}">
                <a16:creationId xmlns:a16="http://schemas.microsoft.com/office/drawing/2014/main" xmlns="" id="{81EFDD7D-5B68-444C-9AA5-6E87CF6C28ED}"/>
              </a:ext>
            </a:extLst>
          </xdr:cNvPr>
          <xdr:cNvSpPr>
            <a:spLocks/>
          </xdr:cNvSpPr>
        </xdr:nvSpPr>
        <xdr:spPr bwMode="auto">
          <a:xfrm>
            <a:off x="2886" y="1064"/>
            <a:ext cx="939" cy="1642"/>
          </a:xfrm>
          <a:custGeom>
            <a:avLst/>
            <a:gdLst>
              <a:gd name="T0" fmla="*/ 308 w 313"/>
              <a:gd name="T1" fmla="*/ 547 h 547"/>
              <a:gd name="T2" fmla="*/ 0 w 313"/>
              <a:gd name="T3" fmla="*/ 3 h 547"/>
              <a:gd name="T4" fmla="*/ 6 w 313"/>
              <a:gd name="T5" fmla="*/ 0 h 547"/>
              <a:gd name="T6" fmla="*/ 313 w 313"/>
              <a:gd name="T7" fmla="*/ 544 h 547"/>
              <a:gd name="T8" fmla="*/ 308 w 313"/>
              <a:gd name="T9" fmla="*/ 547 h 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3" h="547">
                <a:moveTo>
                  <a:pt x="308" y="547"/>
                </a:moveTo>
                <a:lnTo>
                  <a:pt x="0" y="3"/>
                </a:lnTo>
                <a:lnTo>
                  <a:pt x="6" y="0"/>
                </a:lnTo>
                <a:lnTo>
                  <a:pt x="313" y="544"/>
                </a:lnTo>
                <a:lnTo>
                  <a:pt x="308" y="54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3" name="Freeform 9">
            <a:extLst>
              <a:ext uri="{FF2B5EF4-FFF2-40B4-BE49-F238E27FC236}">
                <a16:creationId xmlns:a16="http://schemas.microsoft.com/office/drawing/2014/main" xmlns="" id="{1627C9E7-1D50-4104-A840-87076FAEC4F2}"/>
              </a:ext>
            </a:extLst>
          </xdr:cNvPr>
          <xdr:cNvSpPr>
            <a:spLocks/>
          </xdr:cNvSpPr>
        </xdr:nvSpPr>
        <xdr:spPr bwMode="auto">
          <a:xfrm>
            <a:off x="2535" y="1136"/>
            <a:ext cx="735" cy="2045"/>
          </a:xfrm>
          <a:custGeom>
            <a:avLst/>
            <a:gdLst>
              <a:gd name="T0" fmla="*/ 0 w 735"/>
              <a:gd name="T1" fmla="*/ 2045 h 2045"/>
              <a:gd name="T2" fmla="*/ 732 w 735"/>
              <a:gd name="T3" fmla="*/ 0 h 2045"/>
              <a:gd name="T4" fmla="*/ 735 w 735"/>
              <a:gd name="T5" fmla="*/ 0 h 2045"/>
              <a:gd name="T6" fmla="*/ 3 w 735"/>
              <a:gd name="T7" fmla="*/ 2045 h 2045"/>
              <a:gd name="T8" fmla="*/ 0 w 735"/>
              <a:gd name="T9" fmla="*/ 2045 h 20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35" h="2045">
                <a:moveTo>
                  <a:pt x="0" y="2045"/>
                </a:moveTo>
                <a:lnTo>
                  <a:pt x="732" y="0"/>
                </a:lnTo>
                <a:lnTo>
                  <a:pt x="735" y="0"/>
                </a:lnTo>
                <a:lnTo>
                  <a:pt x="3" y="2045"/>
                </a:lnTo>
                <a:lnTo>
                  <a:pt x="0" y="204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4" name="Freeform 10">
            <a:extLst>
              <a:ext uri="{FF2B5EF4-FFF2-40B4-BE49-F238E27FC236}">
                <a16:creationId xmlns:a16="http://schemas.microsoft.com/office/drawing/2014/main" xmlns="" id="{40F8984E-4B0B-4DA5-9F40-F0434567A259}"/>
              </a:ext>
            </a:extLst>
          </xdr:cNvPr>
          <xdr:cNvSpPr>
            <a:spLocks/>
          </xdr:cNvSpPr>
        </xdr:nvSpPr>
        <xdr:spPr bwMode="auto">
          <a:xfrm>
            <a:off x="2535" y="1136"/>
            <a:ext cx="735" cy="2045"/>
          </a:xfrm>
          <a:custGeom>
            <a:avLst/>
            <a:gdLst>
              <a:gd name="T0" fmla="*/ 0 w 245"/>
              <a:gd name="T1" fmla="*/ 681 h 681"/>
              <a:gd name="T2" fmla="*/ 244 w 245"/>
              <a:gd name="T3" fmla="*/ 0 h 681"/>
              <a:gd name="T4" fmla="*/ 245 w 245"/>
              <a:gd name="T5" fmla="*/ 0 h 681"/>
              <a:gd name="T6" fmla="*/ 1 w 245"/>
              <a:gd name="T7" fmla="*/ 681 h 681"/>
              <a:gd name="T8" fmla="*/ 0 w 245"/>
              <a:gd name="T9" fmla="*/ 681 h 6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5" h="681">
                <a:moveTo>
                  <a:pt x="0" y="681"/>
                </a:moveTo>
                <a:lnTo>
                  <a:pt x="244" y="0"/>
                </a:lnTo>
                <a:lnTo>
                  <a:pt x="245" y="0"/>
                </a:lnTo>
                <a:lnTo>
                  <a:pt x="1" y="681"/>
                </a:lnTo>
                <a:lnTo>
                  <a:pt x="0" y="68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5" name="Freeform 11">
            <a:extLst>
              <a:ext uri="{FF2B5EF4-FFF2-40B4-BE49-F238E27FC236}">
                <a16:creationId xmlns:a16="http://schemas.microsoft.com/office/drawing/2014/main" xmlns="" id="{C575977B-B43C-4AB3-9FE8-791A15C23D53}"/>
              </a:ext>
            </a:extLst>
          </xdr:cNvPr>
          <xdr:cNvSpPr>
            <a:spLocks/>
          </xdr:cNvSpPr>
        </xdr:nvSpPr>
        <xdr:spPr bwMode="auto">
          <a:xfrm>
            <a:off x="2175" y="1133"/>
            <a:ext cx="1092" cy="1859"/>
          </a:xfrm>
          <a:custGeom>
            <a:avLst/>
            <a:gdLst>
              <a:gd name="T0" fmla="*/ 0 w 1092"/>
              <a:gd name="T1" fmla="*/ 1856 h 1859"/>
              <a:gd name="T2" fmla="*/ 1086 w 1092"/>
              <a:gd name="T3" fmla="*/ 0 h 1859"/>
              <a:gd name="T4" fmla="*/ 1092 w 1092"/>
              <a:gd name="T5" fmla="*/ 3 h 1859"/>
              <a:gd name="T6" fmla="*/ 6 w 1092"/>
              <a:gd name="T7" fmla="*/ 1859 h 1859"/>
              <a:gd name="T8" fmla="*/ 0 w 1092"/>
              <a:gd name="T9" fmla="*/ 1856 h 18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92" h="1859">
                <a:moveTo>
                  <a:pt x="0" y="1856"/>
                </a:moveTo>
                <a:lnTo>
                  <a:pt x="1086" y="0"/>
                </a:lnTo>
                <a:lnTo>
                  <a:pt x="1092" y="3"/>
                </a:lnTo>
                <a:lnTo>
                  <a:pt x="6" y="1859"/>
                </a:lnTo>
                <a:lnTo>
                  <a:pt x="0" y="18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6" name="Freeform 12">
            <a:extLst>
              <a:ext uri="{FF2B5EF4-FFF2-40B4-BE49-F238E27FC236}">
                <a16:creationId xmlns:a16="http://schemas.microsoft.com/office/drawing/2014/main" xmlns="" id="{FF7212B8-39CD-49F2-BD9D-1BDBA225E7F0}"/>
              </a:ext>
            </a:extLst>
          </xdr:cNvPr>
          <xdr:cNvSpPr>
            <a:spLocks/>
          </xdr:cNvSpPr>
        </xdr:nvSpPr>
        <xdr:spPr bwMode="auto">
          <a:xfrm>
            <a:off x="2175" y="1133"/>
            <a:ext cx="1092" cy="1859"/>
          </a:xfrm>
          <a:custGeom>
            <a:avLst/>
            <a:gdLst>
              <a:gd name="T0" fmla="*/ 0 w 364"/>
              <a:gd name="T1" fmla="*/ 618 h 619"/>
              <a:gd name="T2" fmla="*/ 362 w 364"/>
              <a:gd name="T3" fmla="*/ 0 h 619"/>
              <a:gd name="T4" fmla="*/ 364 w 364"/>
              <a:gd name="T5" fmla="*/ 1 h 619"/>
              <a:gd name="T6" fmla="*/ 2 w 364"/>
              <a:gd name="T7" fmla="*/ 619 h 619"/>
              <a:gd name="T8" fmla="*/ 0 w 364"/>
              <a:gd name="T9" fmla="*/ 618 h 6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4" h="619">
                <a:moveTo>
                  <a:pt x="0" y="618"/>
                </a:moveTo>
                <a:lnTo>
                  <a:pt x="362" y="0"/>
                </a:lnTo>
                <a:lnTo>
                  <a:pt x="364" y="1"/>
                </a:lnTo>
                <a:lnTo>
                  <a:pt x="2" y="619"/>
                </a:lnTo>
                <a:lnTo>
                  <a:pt x="0" y="618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7" name="Freeform 13">
            <a:extLst>
              <a:ext uri="{FF2B5EF4-FFF2-40B4-BE49-F238E27FC236}">
                <a16:creationId xmlns:a16="http://schemas.microsoft.com/office/drawing/2014/main" xmlns="" id="{7D024E00-08FA-4153-8217-64E6A2C5C309}"/>
              </a:ext>
            </a:extLst>
          </xdr:cNvPr>
          <xdr:cNvSpPr>
            <a:spLocks/>
          </xdr:cNvSpPr>
        </xdr:nvSpPr>
        <xdr:spPr bwMode="auto">
          <a:xfrm>
            <a:off x="1935" y="1121"/>
            <a:ext cx="1320" cy="481"/>
          </a:xfrm>
          <a:custGeom>
            <a:avLst/>
            <a:gdLst>
              <a:gd name="T0" fmla="*/ 0 w 1320"/>
              <a:gd name="T1" fmla="*/ 481 h 481"/>
              <a:gd name="T2" fmla="*/ 1320 w 1320"/>
              <a:gd name="T3" fmla="*/ 0 h 481"/>
              <a:gd name="T4" fmla="*/ 1320 w 1320"/>
              <a:gd name="T5" fmla="*/ 0 h 481"/>
              <a:gd name="T6" fmla="*/ 0 w 1320"/>
              <a:gd name="T7" fmla="*/ 481 h 4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320" h="481">
                <a:moveTo>
                  <a:pt x="0" y="481"/>
                </a:moveTo>
                <a:lnTo>
                  <a:pt x="1320" y="0"/>
                </a:lnTo>
                <a:lnTo>
                  <a:pt x="1320" y="0"/>
                </a:lnTo>
                <a:lnTo>
                  <a:pt x="0" y="48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8" name="Freeform 14">
            <a:extLst>
              <a:ext uri="{FF2B5EF4-FFF2-40B4-BE49-F238E27FC236}">
                <a16:creationId xmlns:a16="http://schemas.microsoft.com/office/drawing/2014/main" xmlns="" id="{A4A0DA7E-456F-429A-9211-6D161DD858C0}"/>
              </a:ext>
            </a:extLst>
          </xdr:cNvPr>
          <xdr:cNvSpPr>
            <a:spLocks/>
          </xdr:cNvSpPr>
        </xdr:nvSpPr>
        <xdr:spPr bwMode="auto">
          <a:xfrm>
            <a:off x="1935" y="1121"/>
            <a:ext cx="1320" cy="481"/>
          </a:xfrm>
          <a:custGeom>
            <a:avLst/>
            <a:gdLst>
              <a:gd name="T0" fmla="*/ 0 w 440"/>
              <a:gd name="T1" fmla="*/ 160 h 160"/>
              <a:gd name="T2" fmla="*/ 440 w 440"/>
              <a:gd name="T3" fmla="*/ 0 h 160"/>
              <a:gd name="T4" fmla="*/ 440 w 440"/>
              <a:gd name="T5" fmla="*/ 0 h 160"/>
              <a:gd name="T6" fmla="*/ 0 w 440"/>
              <a:gd name="T7" fmla="*/ 160 h 160"/>
              <a:gd name="T8" fmla="*/ 0 w 440"/>
              <a:gd name="T9" fmla="*/ 160 h 1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40" h="160">
                <a:moveTo>
                  <a:pt x="0" y="160"/>
                </a:moveTo>
                <a:lnTo>
                  <a:pt x="440" y="0"/>
                </a:lnTo>
                <a:lnTo>
                  <a:pt x="440" y="0"/>
                </a:lnTo>
                <a:lnTo>
                  <a:pt x="0" y="160"/>
                </a:lnTo>
                <a:lnTo>
                  <a:pt x="0" y="16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9" name="Freeform 15">
            <a:extLst>
              <a:ext uri="{FF2B5EF4-FFF2-40B4-BE49-F238E27FC236}">
                <a16:creationId xmlns:a16="http://schemas.microsoft.com/office/drawing/2014/main" xmlns="" id="{DF39F8B7-4F93-497C-BE0A-E71EAE0F58A6}"/>
              </a:ext>
            </a:extLst>
          </xdr:cNvPr>
          <xdr:cNvSpPr>
            <a:spLocks/>
          </xdr:cNvSpPr>
        </xdr:nvSpPr>
        <xdr:spPr bwMode="auto">
          <a:xfrm>
            <a:off x="3633" y="1325"/>
            <a:ext cx="207" cy="259"/>
          </a:xfrm>
          <a:custGeom>
            <a:avLst/>
            <a:gdLst>
              <a:gd name="T0" fmla="*/ 207 w 207"/>
              <a:gd name="T1" fmla="*/ 259 h 259"/>
              <a:gd name="T2" fmla="*/ 0 w 207"/>
              <a:gd name="T3" fmla="*/ 0 h 259"/>
              <a:gd name="T4" fmla="*/ 3 w 207"/>
              <a:gd name="T5" fmla="*/ 0 h 259"/>
              <a:gd name="T6" fmla="*/ 207 w 207"/>
              <a:gd name="T7" fmla="*/ 259 h 2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07" h="259">
                <a:moveTo>
                  <a:pt x="207" y="259"/>
                </a:moveTo>
                <a:lnTo>
                  <a:pt x="0" y="0"/>
                </a:lnTo>
                <a:lnTo>
                  <a:pt x="3" y="0"/>
                </a:lnTo>
                <a:lnTo>
                  <a:pt x="207" y="25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0" name="Freeform 16">
            <a:extLst>
              <a:ext uri="{FF2B5EF4-FFF2-40B4-BE49-F238E27FC236}">
                <a16:creationId xmlns:a16="http://schemas.microsoft.com/office/drawing/2014/main" xmlns="" id="{0A1CBEC2-F15A-439A-9137-016AFE2C08D5}"/>
              </a:ext>
            </a:extLst>
          </xdr:cNvPr>
          <xdr:cNvSpPr>
            <a:spLocks/>
          </xdr:cNvSpPr>
        </xdr:nvSpPr>
        <xdr:spPr bwMode="auto">
          <a:xfrm>
            <a:off x="3633" y="1325"/>
            <a:ext cx="207" cy="259"/>
          </a:xfrm>
          <a:custGeom>
            <a:avLst/>
            <a:gdLst>
              <a:gd name="T0" fmla="*/ 69 w 69"/>
              <a:gd name="T1" fmla="*/ 86 h 86"/>
              <a:gd name="T2" fmla="*/ 0 w 69"/>
              <a:gd name="T3" fmla="*/ 0 h 86"/>
              <a:gd name="T4" fmla="*/ 1 w 69"/>
              <a:gd name="T5" fmla="*/ 0 h 86"/>
              <a:gd name="T6" fmla="*/ 69 w 69"/>
              <a:gd name="T7" fmla="*/ 86 h 86"/>
              <a:gd name="T8" fmla="*/ 69 w 69"/>
              <a:gd name="T9" fmla="*/ 86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9" h="86">
                <a:moveTo>
                  <a:pt x="69" y="86"/>
                </a:moveTo>
                <a:lnTo>
                  <a:pt x="0" y="0"/>
                </a:lnTo>
                <a:lnTo>
                  <a:pt x="1" y="0"/>
                </a:lnTo>
                <a:lnTo>
                  <a:pt x="69" y="86"/>
                </a:lnTo>
                <a:lnTo>
                  <a:pt x="69" y="8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1" name="Freeform 17">
            <a:extLst>
              <a:ext uri="{FF2B5EF4-FFF2-40B4-BE49-F238E27FC236}">
                <a16:creationId xmlns:a16="http://schemas.microsoft.com/office/drawing/2014/main" xmlns="" id="{CA62B985-5631-4527-A3DC-090405AE6F99}"/>
              </a:ext>
            </a:extLst>
          </xdr:cNvPr>
          <xdr:cNvSpPr>
            <a:spLocks/>
          </xdr:cNvSpPr>
        </xdr:nvSpPr>
        <xdr:spPr bwMode="auto">
          <a:xfrm>
            <a:off x="3630" y="1325"/>
            <a:ext cx="351" cy="622"/>
          </a:xfrm>
          <a:custGeom>
            <a:avLst/>
            <a:gdLst>
              <a:gd name="T0" fmla="*/ 351 w 351"/>
              <a:gd name="T1" fmla="*/ 622 h 622"/>
              <a:gd name="T2" fmla="*/ 0 w 351"/>
              <a:gd name="T3" fmla="*/ 3 h 622"/>
              <a:gd name="T4" fmla="*/ 3 w 351"/>
              <a:gd name="T5" fmla="*/ 0 h 622"/>
              <a:gd name="T6" fmla="*/ 351 w 351"/>
              <a:gd name="T7" fmla="*/ 622 h 6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51" h="622">
                <a:moveTo>
                  <a:pt x="351" y="622"/>
                </a:moveTo>
                <a:lnTo>
                  <a:pt x="0" y="3"/>
                </a:lnTo>
                <a:lnTo>
                  <a:pt x="3" y="0"/>
                </a:lnTo>
                <a:lnTo>
                  <a:pt x="351" y="62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2" name="Freeform 18">
            <a:extLst>
              <a:ext uri="{FF2B5EF4-FFF2-40B4-BE49-F238E27FC236}">
                <a16:creationId xmlns:a16="http://schemas.microsoft.com/office/drawing/2014/main" xmlns="" id="{7128A48E-9DEF-421B-A8E3-F1789629F503}"/>
              </a:ext>
            </a:extLst>
          </xdr:cNvPr>
          <xdr:cNvSpPr>
            <a:spLocks/>
          </xdr:cNvSpPr>
        </xdr:nvSpPr>
        <xdr:spPr bwMode="auto">
          <a:xfrm>
            <a:off x="3630" y="1325"/>
            <a:ext cx="351" cy="622"/>
          </a:xfrm>
          <a:custGeom>
            <a:avLst/>
            <a:gdLst>
              <a:gd name="T0" fmla="*/ 117 w 117"/>
              <a:gd name="T1" fmla="*/ 207 h 207"/>
              <a:gd name="T2" fmla="*/ 0 w 117"/>
              <a:gd name="T3" fmla="*/ 1 h 207"/>
              <a:gd name="T4" fmla="*/ 1 w 117"/>
              <a:gd name="T5" fmla="*/ 0 h 207"/>
              <a:gd name="T6" fmla="*/ 117 w 117"/>
              <a:gd name="T7" fmla="*/ 207 h 207"/>
              <a:gd name="T8" fmla="*/ 117 w 117"/>
              <a:gd name="T9" fmla="*/ 207 h 2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207">
                <a:moveTo>
                  <a:pt x="117" y="207"/>
                </a:moveTo>
                <a:lnTo>
                  <a:pt x="0" y="1"/>
                </a:lnTo>
                <a:lnTo>
                  <a:pt x="1" y="0"/>
                </a:lnTo>
                <a:lnTo>
                  <a:pt x="117" y="207"/>
                </a:lnTo>
                <a:lnTo>
                  <a:pt x="117" y="20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3" name="Freeform 19">
            <a:extLst>
              <a:ext uri="{FF2B5EF4-FFF2-40B4-BE49-F238E27FC236}">
                <a16:creationId xmlns:a16="http://schemas.microsoft.com/office/drawing/2014/main" xmlns="" id="{7559134F-BABA-4F54-A333-E82BEE0D5B41}"/>
              </a:ext>
            </a:extLst>
          </xdr:cNvPr>
          <xdr:cNvSpPr>
            <a:spLocks/>
          </xdr:cNvSpPr>
        </xdr:nvSpPr>
        <xdr:spPr bwMode="auto">
          <a:xfrm>
            <a:off x="1935" y="1310"/>
            <a:ext cx="1662" cy="298"/>
          </a:xfrm>
          <a:custGeom>
            <a:avLst/>
            <a:gdLst>
              <a:gd name="T0" fmla="*/ 0 w 1662"/>
              <a:gd name="T1" fmla="*/ 295 h 298"/>
              <a:gd name="T2" fmla="*/ 1662 w 1662"/>
              <a:gd name="T3" fmla="*/ 0 h 298"/>
              <a:gd name="T4" fmla="*/ 1662 w 1662"/>
              <a:gd name="T5" fmla="*/ 0 h 298"/>
              <a:gd name="T6" fmla="*/ 0 w 1662"/>
              <a:gd name="T7" fmla="*/ 298 h 298"/>
              <a:gd name="T8" fmla="*/ 0 w 1662"/>
              <a:gd name="T9" fmla="*/ 295 h 2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62" h="298">
                <a:moveTo>
                  <a:pt x="0" y="295"/>
                </a:moveTo>
                <a:lnTo>
                  <a:pt x="1662" y="0"/>
                </a:lnTo>
                <a:lnTo>
                  <a:pt x="1662" y="0"/>
                </a:lnTo>
                <a:lnTo>
                  <a:pt x="0" y="298"/>
                </a:lnTo>
                <a:lnTo>
                  <a:pt x="0" y="2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4" name="Freeform 20">
            <a:extLst>
              <a:ext uri="{FF2B5EF4-FFF2-40B4-BE49-F238E27FC236}">
                <a16:creationId xmlns:a16="http://schemas.microsoft.com/office/drawing/2014/main" xmlns="" id="{FC1EEBE5-D3D9-4B26-BAF7-36DD9D5A9534}"/>
              </a:ext>
            </a:extLst>
          </xdr:cNvPr>
          <xdr:cNvSpPr>
            <a:spLocks/>
          </xdr:cNvSpPr>
        </xdr:nvSpPr>
        <xdr:spPr bwMode="auto">
          <a:xfrm>
            <a:off x="1935" y="1310"/>
            <a:ext cx="1662" cy="298"/>
          </a:xfrm>
          <a:custGeom>
            <a:avLst/>
            <a:gdLst>
              <a:gd name="T0" fmla="*/ 0 w 554"/>
              <a:gd name="T1" fmla="*/ 98 h 99"/>
              <a:gd name="T2" fmla="*/ 554 w 554"/>
              <a:gd name="T3" fmla="*/ 0 h 99"/>
              <a:gd name="T4" fmla="*/ 554 w 554"/>
              <a:gd name="T5" fmla="*/ 0 h 99"/>
              <a:gd name="T6" fmla="*/ 0 w 554"/>
              <a:gd name="T7" fmla="*/ 99 h 99"/>
              <a:gd name="T8" fmla="*/ 0 w 554"/>
              <a:gd name="T9" fmla="*/ 98 h 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54" h="99">
                <a:moveTo>
                  <a:pt x="0" y="98"/>
                </a:moveTo>
                <a:lnTo>
                  <a:pt x="554" y="0"/>
                </a:lnTo>
                <a:lnTo>
                  <a:pt x="554" y="0"/>
                </a:lnTo>
                <a:lnTo>
                  <a:pt x="0" y="99"/>
                </a:lnTo>
                <a:lnTo>
                  <a:pt x="0" y="98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5" name="Freeform 21">
            <a:extLst>
              <a:ext uri="{FF2B5EF4-FFF2-40B4-BE49-F238E27FC236}">
                <a16:creationId xmlns:a16="http://schemas.microsoft.com/office/drawing/2014/main" xmlns="" id="{7B9843D3-9769-446B-9C09-015872A4137A}"/>
              </a:ext>
            </a:extLst>
          </xdr:cNvPr>
          <xdr:cNvSpPr>
            <a:spLocks/>
          </xdr:cNvSpPr>
        </xdr:nvSpPr>
        <xdr:spPr bwMode="auto">
          <a:xfrm>
            <a:off x="3864" y="1626"/>
            <a:ext cx="120" cy="318"/>
          </a:xfrm>
          <a:custGeom>
            <a:avLst/>
            <a:gdLst>
              <a:gd name="T0" fmla="*/ 120 w 120"/>
              <a:gd name="T1" fmla="*/ 318 h 318"/>
              <a:gd name="T2" fmla="*/ 0 w 120"/>
              <a:gd name="T3" fmla="*/ 0 h 318"/>
              <a:gd name="T4" fmla="*/ 0 w 120"/>
              <a:gd name="T5" fmla="*/ 0 h 318"/>
              <a:gd name="T6" fmla="*/ 120 w 120"/>
              <a:gd name="T7" fmla="*/ 318 h 3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0" h="318">
                <a:moveTo>
                  <a:pt x="120" y="318"/>
                </a:moveTo>
                <a:lnTo>
                  <a:pt x="0" y="0"/>
                </a:lnTo>
                <a:lnTo>
                  <a:pt x="0" y="0"/>
                </a:lnTo>
                <a:lnTo>
                  <a:pt x="120" y="31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6" name="Freeform 22">
            <a:extLst>
              <a:ext uri="{FF2B5EF4-FFF2-40B4-BE49-F238E27FC236}">
                <a16:creationId xmlns:a16="http://schemas.microsoft.com/office/drawing/2014/main" xmlns="" id="{BF75D58E-BDC0-479E-843B-EE9AC00F5D87}"/>
              </a:ext>
            </a:extLst>
          </xdr:cNvPr>
          <xdr:cNvSpPr>
            <a:spLocks/>
          </xdr:cNvSpPr>
        </xdr:nvSpPr>
        <xdr:spPr bwMode="auto">
          <a:xfrm>
            <a:off x="3864" y="1626"/>
            <a:ext cx="120" cy="318"/>
          </a:xfrm>
          <a:custGeom>
            <a:avLst/>
            <a:gdLst>
              <a:gd name="T0" fmla="*/ 40 w 40"/>
              <a:gd name="T1" fmla="*/ 106 h 106"/>
              <a:gd name="T2" fmla="*/ 0 w 40"/>
              <a:gd name="T3" fmla="*/ 0 h 106"/>
              <a:gd name="T4" fmla="*/ 0 w 40"/>
              <a:gd name="T5" fmla="*/ 0 h 106"/>
              <a:gd name="T6" fmla="*/ 40 w 40"/>
              <a:gd name="T7" fmla="*/ 106 h 106"/>
              <a:gd name="T8" fmla="*/ 40 w 40"/>
              <a:gd name="T9" fmla="*/ 106 h 1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0" h="106">
                <a:moveTo>
                  <a:pt x="40" y="106"/>
                </a:moveTo>
                <a:lnTo>
                  <a:pt x="0" y="0"/>
                </a:lnTo>
                <a:lnTo>
                  <a:pt x="0" y="0"/>
                </a:lnTo>
                <a:lnTo>
                  <a:pt x="40" y="106"/>
                </a:lnTo>
                <a:lnTo>
                  <a:pt x="40" y="10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7" name="Freeform 23">
            <a:extLst>
              <a:ext uri="{FF2B5EF4-FFF2-40B4-BE49-F238E27FC236}">
                <a16:creationId xmlns:a16="http://schemas.microsoft.com/office/drawing/2014/main" xmlns="" id="{9B4C2CD7-7918-4283-A2D7-2B8C8AE89E8B}"/>
              </a:ext>
            </a:extLst>
          </xdr:cNvPr>
          <xdr:cNvSpPr>
            <a:spLocks/>
          </xdr:cNvSpPr>
        </xdr:nvSpPr>
        <xdr:spPr bwMode="auto">
          <a:xfrm>
            <a:off x="2907" y="1623"/>
            <a:ext cx="936" cy="1627"/>
          </a:xfrm>
          <a:custGeom>
            <a:avLst/>
            <a:gdLst>
              <a:gd name="T0" fmla="*/ 0 w 936"/>
              <a:gd name="T1" fmla="*/ 1627 h 1627"/>
              <a:gd name="T2" fmla="*/ 936 w 936"/>
              <a:gd name="T3" fmla="*/ 0 h 1627"/>
              <a:gd name="T4" fmla="*/ 936 w 936"/>
              <a:gd name="T5" fmla="*/ 0 h 1627"/>
              <a:gd name="T6" fmla="*/ 0 w 936"/>
              <a:gd name="T7" fmla="*/ 1627 h 16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36" h="1627">
                <a:moveTo>
                  <a:pt x="0" y="1627"/>
                </a:moveTo>
                <a:lnTo>
                  <a:pt x="936" y="0"/>
                </a:lnTo>
                <a:lnTo>
                  <a:pt x="936" y="0"/>
                </a:lnTo>
                <a:lnTo>
                  <a:pt x="0" y="16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8" name="Freeform 24">
            <a:extLst>
              <a:ext uri="{FF2B5EF4-FFF2-40B4-BE49-F238E27FC236}">
                <a16:creationId xmlns:a16="http://schemas.microsoft.com/office/drawing/2014/main" xmlns="" id="{49C94052-200A-4335-9E58-3B406F9CFEA9}"/>
              </a:ext>
            </a:extLst>
          </xdr:cNvPr>
          <xdr:cNvSpPr>
            <a:spLocks/>
          </xdr:cNvSpPr>
        </xdr:nvSpPr>
        <xdr:spPr bwMode="auto">
          <a:xfrm>
            <a:off x="2907" y="1623"/>
            <a:ext cx="936" cy="1627"/>
          </a:xfrm>
          <a:custGeom>
            <a:avLst/>
            <a:gdLst>
              <a:gd name="T0" fmla="*/ 0 w 312"/>
              <a:gd name="T1" fmla="*/ 542 h 542"/>
              <a:gd name="T2" fmla="*/ 312 w 312"/>
              <a:gd name="T3" fmla="*/ 0 h 542"/>
              <a:gd name="T4" fmla="*/ 312 w 312"/>
              <a:gd name="T5" fmla="*/ 0 h 542"/>
              <a:gd name="T6" fmla="*/ 0 w 312"/>
              <a:gd name="T7" fmla="*/ 542 h 542"/>
              <a:gd name="T8" fmla="*/ 0 w 312"/>
              <a:gd name="T9" fmla="*/ 542 h 5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2" h="542">
                <a:moveTo>
                  <a:pt x="0" y="542"/>
                </a:moveTo>
                <a:lnTo>
                  <a:pt x="312" y="0"/>
                </a:lnTo>
                <a:lnTo>
                  <a:pt x="312" y="0"/>
                </a:lnTo>
                <a:lnTo>
                  <a:pt x="0" y="542"/>
                </a:lnTo>
                <a:lnTo>
                  <a:pt x="0" y="54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79" name="Freeform 25">
            <a:extLst>
              <a:ext uri="{FF2B5EF4-FFF2-40B4-BE49-F238E27FC236}">
                <a16:creationId xmlns:a16="http://schemas.microsoft.com/office/drawing/2014/main" xmlns="" id="{5E73BB9A-F46F-4237-88A8-9B66C3F433F3}"/>
              </a:ext>
            </a:extLst>
          </xdr:cNvPr>
          <xdr:cNvSpPr>
            <a:spLocks/>
          </xdr:cNvSpPr>
        </xdr:nvSpPr>
        <xdr:spPr bwMode="auto">
          <a:xfrm>
            <a:off x="2544" y="1620"/>
            <a:ext cx="1296" cy="1564"/>
          </a:xfrm>
          <a:custGeom>
            <a:avLst/>
            <a:gdLst>
              <a:gd name="T0" fmla="*/ 0 w 1296"/>
              <a:gd name="T1" fmla="*/ 1564 h 1564"/>
              <a:gd name="T2" fmla="*/ 1296 w 1296"/>
              <a:gd name="T3" fmla="*/ 0 h 1564"/>
              <a:gd name="T4" fmla="*/ 1296 w 1296"/>
              <a:gd name="T5" fmla="*/ 0 h 1564"/>
              <a:gd name="T6" fmla="*/ 0 w 1296"/>
              <a:gd name="T7" fmla="*/ 1564 h 15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96" h="1564">
                <a:moveTo>
                  <a:pt x="0" y="1564"/>
                </a:moveTo>
                <a:lnTo>
                  <a:pt x="1296" y="0"/>
                </a:lnTo>
                <a:lnTo>
                  <a:pt x="1296" y="0"/>
                </a:lnTo>
                <a:lnTo>
                  <a:pt x="0" y="156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0" name="Freeform 26">
            <a:extLst>
              <a:ext uri="{FF2B5EF4-FFF2-40B4-BE49-F238E27FC236}">
                <a16:creationId xmlns:a16="http://schemas.microsoft.com/office/drawing/2014/main" xmlns="" id="{6E8A6A5C-D8C2-41C7-8186-F21C81CD52C4}"/>
              </a:ext>
            </a:extLst>
          </xdr:cNvPr>
          <xdr:cNvSpPr>
            <a:spLocks/>
          </xdr:cNvSpPr>
        </xdr:nvSpPr>
        <xdr:spPr bwMode="auto">
          <a:xfrm>
            <a:off x="2544" y="1620"/>
            <a:ext cx="1296" cy="1564"/>
          </a:xfrm>
          <a:custGeom>
            <a:avLst/>
            <a:gdLst>
              <a:gd name="T0" fmla="*/ 0 w 432"/>
              <a:gd name="T1" fmla="*/ 521 h 521"/>
              <a:gd name="T2" fmla="*/ 432 w 432"/>
              <a:gd name="T3" fmla="*/ 0 h 521"/>
              <a:gd name="T4" fmla="*/ 432 w 432"/>
              <a:gd name="T5" fmla="*/ 0 h 521"/>
              <a:gd name="T6" fmla="*/ 0 w 432"/>
              <a:gd name="T7" fmla="*/ 521 h 521"/>
              <a:gd name="T8" fmla="*/ 0 w 432"/>
              <a:gd name="T9" fmla="*/ 521 h 5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32" h="521">
                <a:moveTo>
                  <a:pt x="0" y="521"/>
                </a:moveTo>
                <a:lnTo>
                  <a:pt x="432" y="0"/>
                </a:lnTo>
                <a:lnTo>
                  <a:pt x="432" y="0"/>
                </a:lnTo>
                <a:lnTo>
                  <a:pt x="0" y="521"/>
                </a:lnTo>
                <a:lnTo>
                  <a:pt x="0" y="52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1" name="Freeform 27">
            <a:extLst>
              <a:ext uri="{FF2B5EF4-FFF2-40B4-BE49-F238E27FC236}">
                <a16:creationId xmlns:a16="http://schemas.microsoft.com/office/drawing/2014/main" xmlns="" id="{EEC94E40-E7A5-4F21-A235-23769B31A347}"/>
              </a:ext>
            </a:extLst>
          </xdr:cNvPr>
          <xdr:cNvSpPr>
            <a:spLocks/>
          </xdr:cNvSpPr>
        </xdr:nvSpPr>
        <xdr:spPr bwMode="auto">
          <a:xfrm>
            <a:off x="2181" y="1617"/>
            <a:ext cx="1656" cy="1381"/>
          </a:xfrm>
          <a:custGeom>
            <a:avLst/>
            <a:gdLst>
              <a:gd name="T0" fmla="*/ 0 w 1656"/>
              <a:gd name="T1" fmla="*/ 1378 h 1381"/>
              <a:gd name="T2" fmla="*/ 1653 w 1656"/>
              <a:gd name="T3" fmla="*/ 0 h 1381"/>
              <a:gd name="T4" fmla="*/ 1656 w 1656"/>
              <a:gd name="T5" fmla="*/ 3 h 1381"/>
              <a:gd name="T6" fmla="*/ 3 w 1656"/>
              <a:gd name="T7" fmla="*/ 1381 h 1381"/>
              <a:gd name="T8" fmla="*/ 0 w 1656"/>
              <a:gd name="T9" fmla="*/ 1378 h 13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56" h="1381">
                <a:moveTo>
                  <a:pt x="0" y="1378"/>
                </a:moveTo>
                <a:lnTo>
                  <a:pt x="1653" y="0"/>
                </a:lnTo>
                <a:lnTo>
                  <a:pt x="1656" y="3"/>
                </a:lnTo>
                <a:lnTo>
                  <a:pt x="3" y="1381"/>
                </a:lnTo>
                <a:lnTo>
                  <a:pt x="0" y="137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2" name="Freeform 28">
            <a:extLst>
              <a:ext uri="{FF2B5EF4-FFF2-40B4-BE49-F238E27FC236}">
                <a16:creationId xmlns:a16="http://schemas.microsoft.com/office/drawing/2014/main" xmlns="" id="{88332429-46E1-4BF8-877B-1A985CF9325F}"/>
              </a:ext>
            </a:extLst>
          </xdr:cNvPr>
          <xdr:cNvSpPr>
            <a:spLocks/>
          </xdr:cNvSpPr>
        </xdr:nvSpPr>
        <xdr:spPr bwMode="auto">
          <a:xfrm>
            <a:off x="2181" y="1617"/>
            <a:ext cx="1656" cy="1381"/>
          </a:xfrm>
          <a:custGeom>
            <a:avLst/>
            <a:gdLst>
              <a:gd name="T0" fmla="*/ 0 w 552"/>
              <a:gd name="T1" fmla="*/ 459 h 460"/>
              <a:gd name="T2" fmla="*/ 551 w 552"/>
              <a:gd name="T3" fmla="*/ 0 h 460"/>
              <a:gd name="T4" fmla="*/ 552 w 552"/>
              <a:gd name="T5" fmla="*/ 1 h 460"/>
              <a:gd name="T6" fmla="*/ 1 w 552"/>
              <a:gd name="T7" fmla="*/ 460 h 460"/>
              <a:gd name="T8" fmla="*/ 0 w 552"/>
              <a:gd name="T9" fmla="*/ 459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52" h="460">
                <a:moveTo>
                  <a:pt x="0" y="459"/>
                </a:moveTo>
                <a:lnTo>
                  <a:pt x="551" y="0"/>
                </a:lnTo>
                <a:lnTo>
                  <a:pt x="552" y="1"/>
                </a:lnTo>
                <a:lnTo>
                  <a:pt x="1" y="460"/>
                </a:lnTo>
                <a:lnTo>
                  <a:pt x="0" y="45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3" name="Freeform 29">
            <a:extLst>
              <a:ext uri="{FF2B5EF4-FFF2-40B4-BE49-F238E27FC236}">
                <a16:creationId xmlns:a16="http://schemas.microsoft.com/office/drawing/2014/main" xmlns="" id="{41EFA568-D619-479A-8C88-78A7A67FE3F2}"/>
              </a:ext>
            </a:extLst>
          </xdr:cNvPr>
          <xdr:cNvSpPr>
            <a:spLocks/>
          </xdr:cNvSpPr>
        </xdr:nvSpPr>
        <xdr:spPr bwMode="auto">
          <a:xfrm>
            <a:off x="1803" y="1611"/>
            <a:ext cx="2028" cy="756"/>
          </a:xfrm>
          <a:custGeom>
            <a:avLst/>
            <a:gdLst>
              <a:gd name="T0" fmla="*/ 0 w 2028"/>
              <a:gd name="T1" fmla="*/ 753 h 756"/>
              <a:gd name="T2" fmla="*/ 2028 w 2028"/>
              <a:gd name="T3" fmla="*/ 0 h 756"/>
              <a:gd name="T4" fmla="*/ 2028 w 2028"/>
              <a:gd name="T5" fmla="*/ 0 h 756"/>
              <a:gd name="T6" fmla="*/ 0 w 2028"/>
              <a:gd name="T7" fmla="*/ 756 h 756"/>
              <a:gd name="T8" fmla="*/ 0 w 2028"/>
              <a:gd name="T9" fmla="*/ 753 h 7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28" h="756">
                <a:moveTo>
                  <a:pt x="0" y="753"/>
                </a:moveTo>
                <a:lnTo>
                  <a:pt x="2028" y="0"/>
                </a:lnTo>
                <a:lnTo>
                  <a:pt x="2028" y="0"/>
                </a:lnTo>
                <a:lnTo>
                  <a:pt x="0" y="756"/>
                </a:lnTo>
                <a:lnTo>
                  <a:pt x="0" y="75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4" name="Freeform 30">
            <a:extLst>
              <a:ext uri="{FF2B5EF4-FFF2-40B4-BE49-F238E27FC236}">
                <a16:creationId xmlns:a16="http://schemas.microsoft.com/office/drawing/2014/main" xmlns="" id="{415A53FC-5901-4586-9387-D0BC97057FF4}"/>
              </a:ext>
            </a:extLst>
          </xdr:cNvPr>
          <xdr:cNvSpPr>
            <a:spLocks/>
          </xdr:cNvSpPr>
        </xdr:nvSpPr>
        <xdr:spPr bwMode="auto">
          <a:xfrm>
            <a:off x="1803" y="1611"/>
            <a:ext cx="2028" cy="756"/>
          </a:xfrm>
          <a:custGeom>
            <a:avLst/>
            <a:gdLst>
              <a:gd name="T0" fmla="*/ 0 w 676"/>
              <a:gd name="T1" fmla="*/ 251 h 252"/>
              <a:gd name="T2" fmla="*/ 676 w 676"/>
              <a:gd name="T3" fmla="*/ 0 h 252"/>
              <a:gd name="T4" fmla="*/ 676 w 676"/>
              <a:gd name="T5" fmla="*/ 0 h 252"/>
              <a:gd name="T6" fmla="*/ 0 w 676"/>
              <a:gd name="T7" fmla="*/ 252 h 252"/>
              <a:gd name="T8" fmla="*/ 0 w 676"/>
              <a:gd name="T9" fmla="*/ 251 h 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6" h="252">
                <a:moveTo>
                  <a:pt x="0" y="251"/>
                </a:moveTo>
                <a:lnTo>
                  <a:pt x="676" y="0"/>
                </a:lnTo>
                <a:lnTo>
                  <a:pt x="676" y="0"/>
                </a:lnTo>
                <a:lnTo>
                  <a:pt x="0" y="252"/>
                </a:lnTo>
                <a:lnTo>
                  <a:pt x="0" y="25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5" name="Freeform 31">
            <a:extLst>
              <a:ext uri="{FF2B5EF4-FFF2-40B4-BE49-F238E27FC236}">
                <a16:creationId xmlns:a16="http://schemas.microsoft.com/office/drawing/2014/main" xmlns="" id="{6E173E6A-E20D-434A-AAC3-E18DAE0288D5}"/>
              </a:ext>
            </a:extLst>
          </xdr:cNvPr>
          <xdr:cNvSpPr>
            <a:spLocks/>
          </xdr:cNvSpPr>
        </xdr:nvSpPr>
        <xdr:spPr bwMode="auto">
          <a:xfrm>
            <a:off x="1794" y="1605"/>
            <a:ext cx="2037" cy="366"/>
          </a:xfrm>
          <a:custGeom>
            <a:avLst/>
            <a:gdLst>
              <a:gd name="T0" fmla="*/ 0 w 2037"/>
              <a:gd name="T1" fmla="*/ 363 h 366"/>
              <a:gd name="T2" fmla="*/ 2037 w 2037"/>
              <a:gd name="T3" fmla="*/ 0 h 366"/>
              <a:gd name="T4" fmla="*/ 2037 w 2037"/>
              <a:gd name="T5" fmla="*/ 3 h 366"/>
              <a:gd name="T6" fmla="*/ 0 w 2037"/>
              <a:gd name="T7" fmla="*/ 366 h 366"/>
              <a:gd name="T8" fmla="*/ 0 w 2037"/>
              <a:gd name="T9" fmla="*/ 363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37" h="366">
                <a:moveTo>
                  <a:pt x="0" y="363"/>
                </a:moveTo>
                <a:lnTo>
                  <a:pt x="2037" y="0"/>
                </a:lnTo>
                <a:lnTo>
                  <a:pt x="2037" y="3"/>
                </a:lnTo>
                <a:lnTo>
                  <a:pt x="0" y="366"/>
                </a:lnTo>
                <a:lnTo>
                  <a:pt x="0" y="3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6" name="Freeform 32">
            <a:extLst>
              <a:ext uri="{FF2B5EF4-FFF2-40B4-BE49-F238E27FC236}">
                <a16:creationId xmlns:a16="http://schemas.microsoft.com/office/drawing/2014/main" xmlns="" id="{E912910E-1837-494D-920F-8142BC9CB173}"/>
              </a:ext>
            </a:extLst>
          </xdr:cNvPr>
          <xdr:cNvSpPr>
            <a:spLocks/>
          </xdr:cNvSpPr>
        </xdr:nvSpPr>
        <xdr:spPr bwMode="auto">
          <a:xfrm>
            <a:off x="1794" y="1605"/>
            <a:ext cx="2037" cy="366"/>
          </a:xfrm>
          <a:custGeom>
            <a:avLst/>
            <a:gdLst>
              <a:gd name="T0" fmla="*/ 0 w 679"/>
              <a:gd name="T1" fmla="*/ 121 h 122"/>
              <a:gd name="T2" fmla="*/ 679 w 679"/>
              <a:gd name="T3" fmla="*/ 0 h 122"/>
              <a:gd name="T4" fmla="*/ 679 w 679"/>
              <a:gd name="T5" fmla="*/ 1 h 122"/>
              <a:gd name="T6" fmla="*/ 0 w 679"/>
              <a:gd name="T7" fmla="*/ 122 h 122"/>
              <a:gd name="T8" fmla="*/ 0 w 679"/>
              <a:gd name="T9" fmla="*/ 121 h 1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9" h="122">
                <a:moveTo>
                  <a:pt x="0" y="121"/>
                </a:moveTo>
                <a:lnTo>
                  <a:pt x="679" y="0"/>
                </a:lnTo>
                <a:lnTo>
                  <a:pt x="679" y="1"/>
                </a:lnTo>
                <a:lnTo>
                  <a:pt x="0" y="122"/>
                </a:lnTo>
                <a:lnTo>
                  <a:pt x="0" y="12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7" name="Freeform 33">
            <a:extLst>
              <a:ext uri="{FF2B5EF4-FFF2-40B4-BE49-F238E27FC236}">
                <a16:creationId xmlns:a16="http://schemas.microsoft.com/office/drawing/2014/main" xmlns="" id="{5C0B99A5-6B1E-4124-BE0A-B45A0FE29625}"/>
              </a:ext>
            </a:extLst>
          </xdr:cNvPr>
          <xdr:cNvSpPr>
            <a:spLocks/>
          </xdr:cNvSpPr>
        </xdr:nvSpPr>
        <xdr:spPr bwMode="auto">
          <a:xfrm>
            <a:off x="1935" y="1602"/>
            <a:ext cx="1896" cy="9"/>
          </a:xfrm>
          <a:custGeom>
            <a:avLst/>
            <a:gdLst>
              <a:gd name="T0" fmla="*/ 0 w 1896"/>
              <a:gd name="T1" fmla="*/ 6 h 9"/>
              <a:gd name="T2" fmla="*/ 1896 w 1896"/>
              <a:gd name="T3" fmla="*/ 0 h 9"/>
              <a:gd name="T4" fmla="*/ 1896 w 1896"/>
              <a:gd name="T5" fmla="*/ 3 h 9"/>
              <a:gd name="T6" fmla="*/ 0 w 1896"/>
              <a:gd name="T7" fmla="*/ 9 h 9"/>
              <a:gd name="T8" fmla="*/ 0 w 1896"/>
              <a:gd name="T9" fmla="*/ 6 h 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96" h="9">
                <a:moveTo>
                  <a:pt x="0" y="6"/>
                </a:moveTo>
                <a:lnTo>
                  <a:pt x="1896" y="0"/>
                </a:lnTo>
                <a:lnTo>
                  <a:pt x="1896" y="3"/>
                </a:lnTo>
                <a:lnTo>
                  <a:pt x="0" y="9"/>
                </a:ln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8" name="Freeform 34">
            <a:extLst>
              <a:ext uri="{FF2B5EF4-FFF2-40B4-BE49-F238E27FC236}">
                <a16:creationId xmlns:a16="http://schemas.microsoft.com/office/drawing/2014/main" xmlns="" id="{A9CD2B92-8081-4832-A0CA-2FA4C173979C}"/>
              </a:ext>
            </a:extLst>
          </xdr:cNvPr>
          <xdr:cNvSpPr>
            <a:spLocks/>
          </xdr:cNvSpPr>
        </xdr:nvSpPr>
        <xdr:spPr bwMode="auto">
          <a:xfrm>
            <a:off x="1935" y="1602"/>
            <a:ext cx="1896" cy="9"/>
          </a:xfrm>
          <a:custGeom>
            <a:avLst/>
            <a:gdLst>
              <a:gd name="T0" fmla="*/ 0 w 632"/>
              <a:gd name="T1" fmla="*/ 2 h 3"/>
              <a:gd name="T2" fmla="*/ 632 w 632"/>
              <a:gd name="T3" fmla="*/ 0 h 3"/>
              <a:gd name="T4" fmla="*/ 632 w 632"/>
              <a:gd name="T5" fmla="*/ 1 h 3"/>
              <a:gd name="T6" fmla="*/ 0 w 632"/>
              <a:gd name="T7" fmla="*/ 3 h 3"/>
              <a:gd name="T8" fmla="*/ 0 w 632"/>
              <a:gd name="T9" fmla="*/ 2 h 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32" h="3">
                <a:moveTo>
                  <a:pt x="0" y="2"/>
                </a:moveTo>
                <a:lnTo>
                  <a:pt x="632" y="0"/>
                </a:lnTo>
                <a:lnTo>
                  <a:pt x="632" y="1"/>
                </a:lnTo>
                <a:lnTo>
                  <a:pt x="0" y="3"/>
                </a:lnTo>
                <a:lnTo>
                  <a:pt x="0" y="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89" name="Freeform 35">
            <a:extLst>
              <a:ext uri="{FF2B5EF4-FFF2-40B4-BE49-F238E27FC236}">
                <a16:creationId xmlns:a16="http://schemas.microsoft.com/office/drawing/2014/main" xmlns="" id="{6882C453-4A16-456A-9791-A7577078B7B6}"/>
              </a:ext>
            </a:extLst>
          </xdr:cNvPr>
          <xdr:cNvSpPr>
            <a:spLocks/>
          </xdr:cNvSpPr>
        </xdr:nvSpPr>
        <xdr:spPr bwMode="auto">
          <a:xfrm>
            <a:off x="3834" y="2379"/>
            <a:ext cx="138" cy="324"/>
          </a:xfrm>
          <a:custGeom>
            <a:avLst/>
            <a:gdLst>
              <a:gd name="T0" fmla="*/ 0 w 138"/>
              <a:gd name="T1" fmla="*/ 321 h 324"/>
              <a:gd name="T2" fmla="*/ 132 w 138"/>
              <a:gd name="T3" fmla="*/ 0 h 324"/>
              <a:gd name="T4" fmla="*/ 138 w 138"/>
              <a:gd name="T5" fmla="*/ 3 h 324"/>
              <a:gd name="T6" fmla="*/ 9 w 138"/>
              <a:gd name="T7" fmla="*/ 324 h 324"/>
              <a:gd name="T8" fmla="*/ 0 w 138"/>
              <a:gd name="T9" fmla="*/ 321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8" h="324">
                <a:moveTo>
                  <a:pt x="0" y="321"/>
                </a:moveTo>
                <a:lnTo>
                  <a:pt x="132" y="0"/>
                </a:lnTo>
                <a:lnTo>
                  <a:pt x="138" y="3"/>
                </a:lnTo>
                <a:lnTo>
                  <a:pt x="9" y="324"/>
                </a:lnTo>
                <a:lnTo>
                  <a:pt x="0" y="3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0" name="Freeform 36">
            <a:extLst>
              <a:ext uri="{FF2B5EF4-FFF2-40B4-BE49-F238E27FC236}">
                <a16:creationId xmlns:a16="http://schemas.microsoft.com/office/drawing/2014/main" xmlns="" id="{C59C5D55-0ED8-40FB-A61C-83393EA25FB7}"/>
              </a:ext>
            </a:extLst>
          </xdr:cNvPr>
          <xdr:cNvSpPr>
            <a:spLocks/>
          </xdr:cNvSpPr>
        </xdr:nvSpPr>
        <xdr:spPr bwMode="auto">
          <a:xfrm>
            <a:off x="3834" y="2379"/>
            <a:ext cx="138" cy="324"/>
          </a:xfrm>
          <a:custGeom>
            <a:avLst/>
            <a:gdLst>
              <a:gd name="T0" fmla="*/ 0 w 46"/>
              <a:gd name="T1" fmla="*/ 107 h 108"/>
              <a:gd name="T2" fmla="*/ 44 w 46"/>
              <a:gd name="T3" fmla="*/ 0 h 108"/>
              <a:gd name="T4" fmla="*/ 46 w 46"/>
              <a:gd name="T5" fmla="*/ 1 h 108"/>
              <a:gd name="T6" fmla="*/ 3 w 46"/>
              <a:gd name="T7" fmla="*/ 108 h 108"/>
              <a:gd name="T8" fmla="*/ 0 w 46"/>
              <a:gd name="T9" fmla="*/ 107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" h="108">
                <a:moveTo>
                  <a:pt x="0" y="107"/>
                </a:moveTo>
                <a:lnTo>
                  <a:pt x="44" y="0"/>
                </a:lnTo>
                <a:lnTo>
                  <a:pt x="46" y="1"/>
                </a:lnTo>
                <a:lnTo>
                  <a:pt x="3" y="108"/>
                </a:lnTo>
                <a:lnTo>
                  <a:pt x="0" y="10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1" name="Freeform 37">
            <a:extLst>
              <a:ext uri="{FF2B5EF4-FFF2-40B4-BE49-F238E27FC236}">
                <a16:creationId xmlns:a16="http://schemas.microsoft.com/office/drawing/2014/main" xmlns="" id="{A62D268C-402F-4505-8A31-B2FA9DC424CB}"/>
              </a:ext>
            </a:extLst>
          </xdr:cNvPr>
          <xdr:cNvSpPr>
            <a:spLocks/>
          </xdr:cNvSpPr>
        </xdr:nvSpPr>
        <xdr:spPr bwMode="auto">
          <a:xfrm>
            <a:off x="3282" y="2376"/>
            <a:ext cx="681" cy="829"/>
          </a:xfrm>
          <a:custGeom>
            <a:avLst/>
            <a:gdLst>
              <a:gd name="T0" fmla="*/ 0 w 681"/>
              <a:gd name="T1" fmla="*/ 829 h 829"/>
              <a:gd name="T2" fmla="*/ 678 w 681"/>
              <a:gd name="T3" fmla="*/ 0 h 829"/>
              <a:gd name="T4" fmla="*/ 681 w 681"/>
              <a:gd name="T5" fmla="*/ 0 h 829"/>
              <a:gd name="T6" fmla="*/ 3 w 681"/>
              <a:gd name="T7" fmla="*/ 829 h 829"/>
              <a:gd name="T8" fmla="*/ 0 w 681"/>
              <a:gd name="T9" fmla="*/ 829 h 8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81" h="829">
                <a:moveTo>
                  <a:pt x="0" y="829"/>
                </a:moveTo>
                <a:lnTo>
                  <a:pt x="678" y="0"/>
                </a:lnTo>
                <a:lnTo>
                  <a:pt x="681" y="0"/>
                </a:lnTo>
                <a:lnTo>
                  <a:pt x="3" y="829"/>
                </a:lnTo>
                <a:lnTo>
                  <a:pt x="0" y="82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2" name="Freeform 38">
            <a:extLst>
              <a:ext uri="{FF2B5EF4-FFF2-40B4-BE49-F238E27FC236}">
                <a16:creationId xmlns:a16="http://schemas.microsoft.com/office/drawing/2014/main" xmlns="" id="{7FE0F5FC-0FBD-4AB3-8CD5-AF36F0F08C5C}"/>
              </a:ext>
            </a:extLst>
          </xdr:cNvPr>
          <xdr:cNvSpPr>
            <a:spLocks/>
          </xdr:cNvSpPr>
        </xdr:nvSpPr>
        <xdr:spPr bwMode="auto">
          <a:xfrm>
            <a:off x="3282" y="2376"/>
            <a:ext cx="681" cy="829"/>
          </a:xfrm>
          <a:custGeom>
            <a:avLst/>
            <a:gdLst>
              <a:gd name="T0" fmla="*/ 0 w 227"/>
              <a:gd name="T1" fmla="*/ 276 h 276"/>
              <a:gd name="T2" fmla="*/ 226 w 227"/>
              <a:gd name="T3" fmla="*/ 0 h 276"/>
              <a:gd name="T4" fmla="*/ 227 w 227"/>
              <a:gd name="T5" fmla="*/ 0 h 276"/>
              <a:gd name="T6" fmla="*/ 1 w 227"/>
              <a:gd name="T7" fmla="*/ 276 h 276"/>
              <a:gd name="T8" fmla="*/ 0 w 227"/>
              <a:gd name="T9" fmla="*/ 276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7" h="276">
                <a:moveTo>
                  <a:pt x="0" y="276"/>
                </a:moveTo>
                <a:lnTo>
                  <a:pt x="226" y="0"/>
                </a:lnTo>
                <a:lnTo>
                  <a:pt x="227" y="0"/>
                </a:lnTo>
                <a:lnTo>
                  <a:pt x="1" y="276"/>
                </a:lnTo>
                <a:lnTo>
                  <a:pt x="0" y="27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3" name="Freeform 39">
            <a:extLst>
              <a:ext uri="{FF2B5EF4-FFF2-40B4-BE49-F238E27FC236}">
                <a16:creationId xmlns:a16="http://schemas.microsoft.com/office/drawing/2014/main" xmlns="" id="{3A452C9D-1B9C-4F73-9664-1C30DE39BDC5}"/>
              </a:ext>
            </a:extLst>
          </xdr:cNvPr>
          <xdr:cNvSpPr>
            <a:spLocks/>
          </xdr:cNvSpPr>
        </xdr:nvSpPr>
        <xdr:spPr bwMode="auto">
          <a:xfrm>
            <a:off x="1935" y="1617"/>
            <a:ext cx="2019" cy="732"/>
          </a:xfrm>
          <a:custGeom>
            <a:avLst/>
            <a:gdLst>
              <a:gd name="T0" fmla="*/ 0 w 2019"/>
              <a:gd name="T1" fmla="*/ 0 h 732"/>
              <a:gd name="T2" fmla="*/ 2019 w 2019"/>
              <a:gd name="T3" fmla="*/ 732 h 732"/>
              <a:gd name="T4" fmla="*/ 2019 w 2019"/>
              <a:gd name="T5" fmla="*/ 732 h 732"/>
              <a:gd name="T6" fmla="*/ 0 w 2019"/>
              <a:gd name="T7" fmla="*/ 3 h 732"/>
              <a:gd name="T8" fmla="*/ 0 w 2019"/>
              <a:gd name="T9" fmla="*/ 0 h 7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19" h="732">
                <a:moveTo>
                  <a:pt x="0" y="0"/>
                </a:moveTo>
                <a:lnTo>
                  <a:pt x="2019" y="732"/>
                </a:lnTo>
                <a:lnTo>
                  <a:pt x="2019" y="732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4" name="Freeform 40">
            <a:extLst>
              <a:ext uri="{FF2B5EF4-FFF2-40B4-BE49-F238E27FC236}">
                <a16:creationId xmlns:a16="http://schemas.microsoft.com/office/drawing/2014/main" xmlns="" id="{BD24D153-F1DA-4B21-ADE4-6142979D3847}"/>
              </a:ext>
            </a:extLst>
          </xdr:cNvPr>
          <xdr:cNvSpPr>
            <a:spLocks/>
          </xdr:cNvSpPr>
        </xdr:nvSpPr>
        <xdr:spPr bwMode="auto">
          <a:xfrm>
            <a:off x="1935" y="1617"/>
            <a:ext cx="2019" cy="732"/>
          </a:xfrm>
          <a:custGeom>
            <a:avLst/>
            <a:gdLst>
              <a:gd name="T0" fmla="*/ 0 w 673"/>
              <a:gd name="T1" fmla="*/ 0 h 244"/>
              <a:gd name="T2" fmla="*/ 673 w 673"/>
              <a:gd name="T3" fmla="*/ 244 h 244"/>
              <a:gd name="T4" fmla="*/ 673 w 673"/>
              <a:gd name="T5" fmla="*/ 244 h 244"/>
              <a:gd name="T6" fmla="*/ 0 w 673"/>
              <a:gd name="T7" fmla="*/ 1 h 244"/>
              <a:gd name="T8" fmla="*/ 0 w 673"/>
              <a:gd name="T9" fmla="*/ 0 h 2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3" h="244">
                <a:moveTo>
                  <a:pt x="0" y="0"/>
                </a:moveTo>
                <a:lnTo>
                  <a:pt x="673" y="244"/>
                </a:lnTo>
                <a:lnTo>
                  <a:pt x="673" y="244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5" name="Freeform 41">
            <a:extLst>
              <a:ext uri="{FF2B5EF4-FFF2-40B4-BE49-F238E27FC236}">
                <a16:creationId xmlns:a16="http://schemas.microsoft.com/office/drawing/2014/main" xmlns="" id="{4CD08358-AAE5-43B0-9D39-55EF264C57D0}"/>
              </a:ext>
            </a:extLst>
          </xdr:cNvPr>
          <xdr:cNvSpPr>
            <a:spLocks/>
          </xdr:cNvSpPr>
        </xdr:nvSpPr>
        <xdr:spPr bwMode="auto">
          <a:xfrm>
            <a:off x="3285" y="2739"/>
            <a:ext cx="528" cy="469"/>
          </a:xfrm>
          <a:custGeom>
            <a:avLst/>
            <a:gdLst>
              <a:gd name="T0" fmla="*/ 0 w 528"/>
              <a:gd name="T1" fmla="*/ 469 h 469"/>
              <a:gd name="T2" fmla="*/ 525 w 528"/>
              <a:gd name="T3" fmla="*/ 0 h 469"/>
              <a:gd name="T4" fmla="*/ 528 w 528"/>
              <a:gd name="T5" fmla="*/ 0 h 469"/>
              <a:gd name="T6" fmla="*/ 0 w 528"/>
              <a:gd name="T7" fmla="*/ 469 h 4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28" h="469">
                <a:moveTo>
                  <a:pt x="0" y="469"/>
                </a:moveTo>
                <a:lnTo>
                  <a:pt x="525" y="0"/>
                </a:lnTo>
                <a:lnTo>
                  <a:pt x="528" y="0"/>
                </a:lnTo>
                <a:lnTo>
                  <a:pt x="0" y="4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6" name="Freeform 42">
            <a:extLst>
              <a:ext uri="{FF2B5EF4-FFF2-40B4-BE49-F238E27FC236}">
                <a16:creationId xmlns:a16="http://schemas.microsoft.com/office/drawing/2014/main" xmlns="" id="{99CCA1EC-2CDA-4D5D-BE72-1C581397397B}"/>
              </a:ext>
            </a:extLst>
          </xdr:cNvPr>
          <xdr:cNvSpPr>
            <a:spLocks/>
          </xdr:cNvSpPr>
        </xdr:nvSpPr>
        <xdr:spPr bwMode="auto">
          <a:xfrm>
            <a:off x="3285" y="2739"/>
            <a:ext cx="528" cy="469"/>
          </a:xfrm>
          <a:custGeom>
            <a:avLst/>
            <a:gdLst>
              <a:gd name="T0" fmla="*/ 0 w 176"/>
              <a:gd name="T1" fmla="*/ 156 h 156"/>
              <a:gd name="T2" fmla="*/ 175 w 176"/>
              <a:gd name="T3" fmla="*/ 0 h 156"/>
              <a:gd name="T4" fmla="*/ 176 w 176"/>
              <a:gd name="T5" fmla="*/ 0 h 156"/>
              <a:gd name="T6" fmla="*/ 0 w 176"/>
              <a:gd name="T7" fmla="*/ 156 h 156"/>
              <a:gd name="T8" fmla="*/ 0 w 176"/>
              <a:gd name="T9" fmla="*/ 156 h 1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6" h="156">
                <a:moveTo>
                  <a:pt x="0" y="156"/>
                </a:moveTo>
                <a:lnTo>
                  <a:pt x="175" y="0"/>
                </a:lnTo>
                <a:lnTo>
                  <a:pt x="176" y="0"/>
                </a:lnTo>
                <a:lnTo>
                  <a:pt x="0" y="156"/>
                </a:lnTo>
                <a:lnTo>
                  <a:pt x="0" y="15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7" name="Freeform 43">
            <a:extLst>
              <a:ext uri="{FF2B5EF4-FFF2-40B4-BE49-F238E27FC236}">
                <a16:creationId xmlns:a16="http://schemas.microsoft.com/office/drawing/2014/main" xmlns="" id="{233CDE94-D6CF-41EC-895E-425FB25B09C3}"/>
              </a:ext>
            </a:extLst>
          </xdr:cNvPr>
          <xdr:cNvSpPr>
            <a:spLocks/>
          </xdr:cNvSpPr>
        </xdr:nvSpPr>
        <xdr:spPr bwMode="auto">
          <a:xfrm>
            <a:off x="1932" y="1623"/>
            <a:ext cx="1878" cy="1089"/>
          </a:xfrm>
          <a:custGeom>
            <a:avLst/>
            <a:gdLst>
              <a:gd name="T0" fmla="*/ 0 w 1878"/>
              <a:gd name="T1" fmla="*/ 0 h 1089"/>
              <a:gd name="T2" fmla="*/ 1878 w 1878"/>
              <a:gd name="T3" fmla="*/ 1089 h 1089"/>
              <a:gd name="T4" fmla="*/ 1875 w 1878"/>
              <a:gd name="T5" fmla="*/ 1089 h 1089"/>
              <a:gd name="T6" fmla="*/ 0 w 1878"/>
              <a:gd name="T7" fmla="*/ 0 h 10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878" h="1089">
                <a:moveTo>
                  <a:pt x="0" y="0"/>
                </a:moveTo>
                <a:lnTo>
                  <a:pt x="1878" y="1089"/>
                </a:lnTo>
                <a:lnTo>
                  <a:pt x="1875" y="1089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8" name="Freeform 44">
            <a:extLst>
              <a:ext uri="{FF2B5EF4-FFF2-40B4-BE49-F238E27FC236}">
                <a16:creationId xmlns:a16="http://schemas.microsoft.com/office/drawing/2014/main" xmlns="" id="{8B19C40E-3A74-4E6B-9E09-8A4CF9810894}"/>
              </a:ext>
            </a:extLst>
          </xdr:cNvPr>
          <xdr:cNvSpPr>
            <a:spLocks/>
          </xdr:cNvSpPr>
        </xdr:nvSpPr>
        <xdr:spPr bwMode="auto">
          <a:xfrm>
            <a:off x="1932" y="1623"/>
            <a:ext cx="1878" cy="1089"/>
          </a:xfrm>
          <a:custGeom>
            <a:avLst/>
            <a:gdLst>
              <a:gd name="T0" fmla="*/ 0 w 626"/>
              <a:gd name="T1" fmla="*/ 0 h 363"/>
              <a:gd name="T2" fmla="*/ 626 w 626"/>
              <a:gd name="T3" fmla="*/ 363 h 363"/>
              <a:gd name="T4" fmla="*/ 625 w 626"/>
              <a:gd name="T5" fmla="*/ 363 h 363"/>
              <a:gd name="T6" fmla="*/ 0 w 626"/>
              <a:gd name="T7" fmla="*/ 0 h 363"/>
              <a:gd name="T8" fmla="*/ 0 w 626"/>
              <a:gd name="T9" fmla="*/ 0 h 3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6" h="363">
                <a:moveTo>
                  <a:pt x="0" y="0"/>
                </a:moveTo>
                <a:lnTo>
                  <a:pt x="626" y="363"/>
                </a:lnTo>
                <a:lnTo>
                  <a:pt x="625" y="363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99" name="Freeform 45">
            <a:extLst>
              <a:ext uri="{FF2B5EF4-FFF2-40B4-BE49-F238E27FC236}">
                <a16:creationId xmlns:a16="http://schemas.microsoft.com/office/drawing/2014/main" xmlns="" id="{C4B2100F-A555-42C8-8837-735227A82680}"/>
              </a:ext>
            </a:extLst>
          </xdr:cNvPr>
          <xdr:cNvSpPr>
            <a:spLocks/>
          </xdr:cNvSpPr>
        </xdr:nvSpPr>
        <xdr:spPr bwMode="auto">
          <a:xfrm>
            <a:off x="2181" y="1334"/>
            <a:ext cx="1629" cy="1375"/>
          </a:xfrm>
          <a:custGeom>
            <a:avLst/>
            <a:gdLst>
              <a:gd name="T0" fmla="*/ 3 w 1629"/>
              <a:gd name="T1" fmla="*/ 0 h 1375"/>
              <a:gd name="T2" fmla="*/ 1629 w 1629"/>
              <a:gd name="T3" fmla="*/ 1372 h 1375"/>
              <a:gd name="T4" fmla="*/ 1629 w 1629"/>
              <a:gd name="T5" fmla="*/ 1375 h 1375"/>
              <a:gd name="T6" fmla="*/ 0 w 1629"/>
              <a:gd name="T7" fmla="*/ 3 h 1375"/>
              <a:gd name="T8" fmla="*/ 3 w 1629"/>
              <a:gd name="T9" fmla="*/ 0 h 13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29" h="1375">
                <a:moveTo>
                  <a:pt x="3" y="0"/>
                </a:moveTo>
                <a:lnTo>
                  <a:pt x="1629" y="1372"/>
                </a:lnTo>
                <a:lnTo>
                  <a:pt x="1629" y="1375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0" name="Freeform 46">
            <a:extLst>
              <a:ext uri="{FF2B5EF4-FFF2-40B4-BE49-F238E27FC236}">
                <a16:creationId xmlns:a16="http://schemas.microsoft.com/office/drawing/2014/main" xmlns="" id="{41F6FE84-76E2-4DF8-BE38-1F6E9DB2D13F}"/>
              </a:ext>
            </a:extLst>
          </xdr:cNvPr>
          <xdr:cNvSpPr>
            <a:spLocks/>
          </xdr:cNvSpPr>
        </xdr:nvSpPr>
        <xdr:spPr bwMode="auto">
          <a:xfrm>
            <a:off x="2181" y="1334"/>
            <a:ext cx="1629" cy="1375"/>
          </a:xfrm>
          <a:custGeom>
            <a:avLst/>
            <a:gdLst>
              <a:gd name="T0" fmla="*/ 1 w 543"/>
              <a:gd name="T1" fmla="*/ 0 h 458"/>
              <a:gd name="T2" fmla="*/ 543 w 543"/>
              <a:gd name="T3" fmla="*/ 457 h 458"/>
              <a:gd name="T4" fmla="*/ 543 w 543"/>
              <a:gd name="T5" fmla="*/ 458 h 458"/>
              <a:gd name="T6" fmla="*/ 0 w 543"/>
              <a:gd name="T7" fmla="*/ 1 h 458"/>
              <a:gd name="T8" fmla="*/ 1 w 543"/>
              <a:gd name="T9" fmla="*/ 0 h 4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43" h="458">
                <a:moveTo>
                  <a:pt x="1" y="0"/>
                </a:moveTo>
                <a:lnTo>
                  <a:pt x="543" y="457"/>
                </a:lnTo>
                <a:lnTo>
                  <a:pt x="543" y="458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1" name="Freeform 47">
            <a:extLst>
              <a:ext uri="{FF2B5EF4-FFF2-40B4-BE49-F238E27FC236}">
                <a16:creationId xmlns:a16="http://schemas.microsoft.com/office/drawing/2014/main" xmlns="" id="{4A7DAFC4-0C16-4342-9B29-1FEF34AE4935}"/>
              </a:ext>
            </a:extLst>
          </xdr:cNvPr>
          <xdr:cNvSpPr>
            <a:spLocks/>
          </xdr:cNvSpPr>
        </xdr:nvSpPr>
        <xdr:spPr bwMode="auto">
          <a:xfrm>
            <a:off x="2496" y="1133"/>
            <a:ext cx="1317" cy="1573"/>
          </a:xfrm>
          <a:custGeom>
            <a:avLst/>
            <a:gdLst>
              <a:gd name="T0" fmla="*/ 0 w 1317"/>
              <a:gd name="T1" fmla="*/ 0 h 1573"/>
              <a:gd name="T2" fmla="*/ 1317 w 1317"/>
              <a:gd name="T3" fmla="*/ 1570 h 1573"/>
              <a:gd name="T4" fmla="*/ 1317 w 1317"/>
              <a:gd name="T5" fmla="*/ 1573 h 1573"/>
              <a:gd name="T6" fmla="*/ 0 w 1317"/>
              <a:gd name="T7" fmla="*/ 0 h 15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317" h="1573">
                <a:moveTo>
                  <a:pt x="0" y="0"/>
                </a:moveTo>
                <a:lnTo>
                  <a:pt x="1317" y="1570"/>
                </a:lnTo>
                <a:lnTo>
                  <a:pt x="1317" y="157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2" name="Freeform 48">
            <a:extLst>
              <a:ext uri="{FF2B5EF4-FFF2-40B4-BE49-F238E27FC236}">
                <a16:creationId xmlns:a16="http://schemas.microsoft.com/office/drawing/2014/main" xmlns="" id="{B148ACDA-2F87-4E74-91DA-0A1C60D8CE3E}"/>
              </a:ext>
            </a:extLst>
          </xdr:cNvPr>
          <xdr:cNvSpPr>
            <a:spLocks/>
          </xdr:cNvSpPr>
        </xdr:nvSpPr>
        <xdr:spPr bwMode="auto">
          <a:xfrm>
            <a:off x="2496" y="1133"/>
            <a:ext cx="1317" cy="1573"/>
          </a:xfrm>
          <a:custGeom>
            <a:avLst/>
            <a:gdLst>
              <a:gd name="T0" fmla="*/ 0 w 439"/>
              <a:gd name="T1" fmla="*/ 0 h 524"/>
              <a:gd name="T2" fmla="*/ 439 w 439"/>
              <a:gd name="T3" fmla="*/ 523 h 524"/>
              <a:gd name="T4" fmla="*/ 439 w 439"/>
              <a:gd name="T5" fmla="*/ 524 h 524"/>
              <a:gd name="T6" fmla="*/ 0 w 439"/>
              <a:gd name="T7" fmla="*/ 0 h 524"/>
              <a:gd name="T8" fmla="*/ 0 w 439"/>
              <a:gd name="T9" fmla="*/ 0 h 5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39" h="524">
                <a:moveTo>
                  <a:pt x="0" y="0"/>
                </a:moveTo>
                <a:lnTo>
                  <a:pt x="439" y="523"/>
                </a:lnTo>
                <a:lnTo>
                  <a:pt x="439" y="524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3" name="Freeform 49">
            <a:extLst>
              <a:ext uri="{FF2B5EF4-FFF2-40B4-BE49-F238E27FC236}">
                <a16:creationId xmlns:a16="http://schemas.microsoft.com/office/drawing/2014/main" xmlns="" id="{668F3211-A191-4F05-B725-4D275F8515C5}"/>
              </a:ext>
            </a:extLst>
          </xdr:cNvPr>
          <xdr:cNvSpPr>
            <a:spLocks/>
          </xdr:cNvSpPr>
        </xdr:nvSpPr>
        <xdr:spPr bwMode="auto">
          <a:xfrm>
            <a:off x="2178" y="1337"/>
            <a:ext cx="1395" cy="1667"/>
          </a:xfrm>
          <a:custGeom>
            <a:avLst/>
            <a:gdLst>
              <a:gd name="T0" fmla="*/ 3 w 1395"/>
              <a:gd name="T1" fmla="*/ 0 h 1667"/>
              <a:gd name="T2" fmla="*/ 1395 w 1395"/>
              <a:gd name="T3" fmla="*/ 1667 h 1667"/>
              <a:gd name="T4" fmla="*/ 1392 w 1395"/>
              <a:gd name="T5" fmla="*/ 1667 h 1667"/>
              <a:gd name="T6" fmla="*/ 0 w 1395"/>
              <a:gd name="T7" fmla="*/ 3 h 1667"/>
              <a:gd name="T8" fmla="*/ 3 w 1395"/>
              <a:gd name="T9" fmla="*/ 0 h 16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95" h="1667">
                <a:moveTo>
                  <a:pt x="3" y="0"/>
                </a:moveTo>
                <a:lnTo>
                  <a:pt x="1395" y="1667"/>
                </a:lnTo>
                <a:lnTo>
                  <a:pt x="1392" y="1667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4" name="Freeform 50">
            <a:extLst>
              <a:ext uri="{FF2B5EF4-FFF2-40B4-BE49-F238E27FC236}">
                <a16:creationId xmlns:a16="http://schemas.microsoft.com/office/drawing/2014/main" xmlns="" id="{6194CC01-F4FC-4173-B2A8-5B56082903D2}"/>
              </a:ext>
            </a:extLst>
          </xdr:cNvPr>
          <xdr:cNvSpPr>
            <a:spLocks/>
          </xdr:cNvSpPr>
        </xdr:nvSpPr>
        <xdr:spPr bwMode="auto">
          <a:xfrm>
            <a:off x="2178" y="1337"/>
            <a:ext cx="1395" cy="1667"/>
          </a:xfrm>
          <a:custGeom>
            <a:avLst/>
            <a:gdLst>
              <a:gd name="T0" fmla="*/ 1 w 465"/>
              <a:gd name="T1" fmla="*/ 0 h 555"/>
              <a:gd name="T2" fmla="*/ 465 w 465"/>
              <a:gd name="T3" fmla="*/ 555 h 555"/>
              <a:gd name="T4" fmla="*/ 464 w 465"/>
              <a:gd name="T5" fmla="*/ 555 h 555"/>
              <a:gd name="T6" fmla="*/ 0 w 465"/>
              <a:gd name="T7" fmla="*/ 1 h 555"/>
              <a:gd name="T8" fmla="*/ 1 w 465"/>
              <a:gd name="T9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5" h="555">
                <a:moveTo>
                  <a:pt x="1" y="0"/>
                </a:moveTo>
                <a:lnTo>
                  <a:pt x="465" y="555"/>
                </a:lnTo>
                <a:lnTo>
                  <a:pt x="464" y="555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5" name="Freeform 51">
            <a:extLst>
              <a:ext uri="{FF2B5EF4-FFF2-40B4-BE49-F238E27FC236}">
                <a16:creationId xmlns:a16="http://schemas.microsoft.com/office/drawing/2014/main" xmlns="" id="{1D7F754C-3104-4646-B8A9-0B948ED5ECE4}"/>
              </a:ext>
            </a:extLst>
          </xdr:cNvPr>
          <xdr:cNvSpPr>
            <a:spLocks/>
          </xdr:cNvSpPr>
        </xdr:nvSpPr>
        <xdr:spPr bwMode="auto">
          <a:xfrm>
            <a:off x="2187" y="3022"/>
            <a:ext cx="321" cy="171"/>
          </a:xfrm>
          <a:custGeom>
            <a:avLst/>
            <a:gdLst>
              <a:gd name="T0" fmla="*/ 0 w 321"/>
              <a:gd name="T1" fmla="*/ 0 h 171"/>
              <a:gd name="T2" fmla="*/ 321 w 321"/>
              <a:gd name="T3" fmla="*/ 168 h 171"/>
              <a:gd name="T4" fmla="*/ 321 w 321"/>
              <a:gd name="T5" fmla="*/ 171 h 171"/>
              <a:gd name="T6" fmla="*/ 0 w 321"/>
              <a:gd name="T7" fmla="*/ 0 h 1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21" h="171">
                <a:moveTo>
                  <a:pt x="0" y="0"/>
                </a:moveTo>
                <a:lnTo>
                  <a:pt x="321" y="168"/>
                </a:lnTo>
                <a:lnTo>
                  <a:pt x="321" y="171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6" name="Freeform 52">
            <a:extLst>
              <a:ext uri="{FF2B5EF4-FFF2-40B4-BE49-F238E27FC236}">
                <a16:creationId xmlns:a16="http://schemas.microsoft.com/office/drawing/2014/main" xmlns="" id="{B95B969D-E00A-4AE4-AFC9-2895F71B9FBA}"/>
              </a:ext>
            </a:extLst>
          </xdr:cNvPr>
          <xdr:cNvSpPr>
            <a:spLocks/>
          </xdr:cNvSpPr>
        </xdr:nvSpPr>
        <xdr:spPr bwMode="auto">
          <a:xfrm>
            <a:off x="2187" y="3022"/>
            <a:ext cx="321" cy="171"/>
          </a:xfrm>
          <a:custGeom>
            <a:avLst/>
            <a:gdLst>
              <a:gd name="T0" fmla="*/ 0 w 107"/>
              <a:gd name="T1" fmla="*/ 0 h 57"/>
              <a:gd name="T2" fmla="*/ 107 w 107"/>
              <a:gd name="T3" fmla="*/ 56 h 57"/>
              <a:gd name="T4" fmla="*/ 107 w 107"/>
              <a:gd name="T5" fmla="*/ 57 h 57"/>
              <a:gd name="T6" fmla="*/ 0 w 107"/>
              <a:gd name="T7" fmla="*/ 0 h 57"/>
              <a:gd name="T8" fmla="*/ 0 w 107"/>
              <a:gd name="T9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7" h="57">
                <a:moveTo>
                  <a:pt x="0" y="0"/>
                </a:moveTo>
                <a:lnTo>
                  <a:pt x="107" y="56"/>
                </a:lnTo>
                <a:lnTo>
                  <a:pt x="107" y="57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7" name="Freeform 53">
            <a:extLst>
              <a:ext uri="{FF2B5EF4-FFF2-40B4-BE49-F238E27FC236}">
                <a16:creationId xmlns:a16="http://schemas.microsoft.com/office/drawing/2014/main" xmlns="" id="{30ADCECB-5C1A-4BA8-A8E9-69D5A6F50E3E}"/>
              </a:ext>
            </a:extLst>
          </xdr:cNvPr>
          <xdr:cNvSpPr>
            <a:spLocks/>
          </xdr:cNvSpPr>
        </xdr:nvSpPr>
        <xdr:spPr bwMode="auto">
          <a:xfrm>
            <a:off x="1911" y="1635"/>
            <a:ext cx="9" cy="1074"/>
          </a:xfrm>
          <a:custGeom>
            <a:avLst/>
            <a:gdLst>
              <a:gd name="T0" fmla="*/ 3 w 9"/>
              <a:gd name="T1" fmla="*/ 0 h 1074"/>
              <a:gd name="T2" fmla="*/ 9 w 9"/>
              <a:gd name="T3" fmla="*/ 1074 h 1074"/>
              <a:gd name="T4" fmla="*/ 6 w 9"/>
              <a:gd name="T5" fmla="*/ 1074 h 1074"/>
              <a:gd name="T6" fmla="*/ 0 w 9"/>
              <a:gd name="T7" fmla="*/ 0 h 1074"/>
              <a:gd name="T8" fmla="*/ 3 w 9"/>
              <a:gd name="T9" fmla="*/ 0 h 10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" h="1074">
                <a:moveTo>
                  <a:pt x="3" y="0"/>
                </a:moveTo>
                <a:lnTo>
                  <a:pt x="9" y="1074"/>
                </a:lnTo>
                <a:lnTo>
                  <a:pt x="6" y="1074"/>
                </a:lnTo>
                <a:lnTo>
                  <a:pt x="0" y="0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8" name="Freeform 54">
            <a:extLst>
              <a:ext uri="{FF2B5EF4-FFF2-40B4-BE49-F238E27FC236}">
                <a16:creationId xmlns:a16="http://schemas.microsoft.com/office/drawing/2014/main" xmlns="" id="{FEEB05C3-3D17-4754-B386-03869933565E}"/>
              </a:ext>
            </a:extLst>
          </xdr:cNvPr>
          <xdr:cNvSpPr>
            <a:spLocks/>
          </xdr:cNvSpPr>
        </xdr:nvSpPr>
        <xdr:spPr bwMode="auto">
          <a:xfrm>
            <a:off x="1911" y="1635"/>
            <a:ext cx="9" cy="1074"/>
          </a:xfrm>
          <a:custGeom>
            <a:avLst/>
            <a:gdLst>
              <a:gd name="T0" fmla="*/ 1 w 3"/>
              <a:gd name="T1" fmla="*/ 0 h 358"/>
              <a:gd name="T2" fmla="*/ 3 w 3"/>
              <a:gd name="T3" fmla="*/ 358 h 358"/>
              <a:gd name="T4" fmla="*/ 2 w 3"/>
              <a:gd name="T5" fmla="*/ 358 h 358"/>
              <a:gd name="T6" fmla="*/ 0 w 3"/>
              <a:gd name="T7" fmla="*/ 0 h 358"/>
              <a:gd name="T8" fmla="*/ 1 w 3"/>
              <a:gd name="T9" fmla="*/ 0 h 3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" h="358">
                <a:moveTo>
                  <a:pt x="1" y="0"/>
                </a:moveTo>
                <a:lnTo>
                  <a:pt x="3" y="358"/>
                </a:lnTo>
                <a:lnTo>
                  <a:pt x="2" y="358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09" name="Freeform 55">
            <a:extLst>
              <a:ext uri="{FF2B5EF4-FFF2-40B4-BE49-F238E27FC236}">
                <a16:creationId xmlns:a16="http://schemas.microsoft.com/office/drawing/2014/main" xmlns="" id="{C2E20EF7-94C4-4274-B4F0-5155C7C2968E}"/>
              </a:ext>
            </a:extLst>
          </xdr:cNvPr>
          <xdr:cNvSpPr>
            <a:spLocks/>
          </xdr:cNvSpPr>
        </xdr:nvSpPr>
        <xdr:spPr bwMode="auto">
          <a:xfrm>
            <a:off x="1770" y="1998"/>
            <a:ext cx="12" cy="351"/>
          </a:xfrm>
          <a:custGeom>
            <a:avLst/>
            <a:gdLst>
              <a:gd name="T0" fmla="*/ 0 w 12"/>
              <a:gd name="T1" fmla="*/ 0 h 351"/>
              <a:gd name="T2" fmla="*/ 12 w 12"/>
              <a:gd name="T3" fmla="*/ 351 h 351"/>
              <a:gd name="T4" fmla="*/ 9 w 12"/>
              <a:gd name="T5" fmla="*/ 351 h 351"/>
              <a:gd name="T6" fmla="*/ 0 w 12"/>
              <a:gd name="T7" fmla="*/ 0 h 3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" h="351">
                <a:moveTo>
                  <a:pt x="0" y="0"/>
                </a:moveTo>
                <a:lnTo>
                  <a:pt x="12" y="351"/>
                </a:lnTo>
                <a:lnTo>
                  <a:pt x="9" y="351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0" name="Freeform 56">
            <a:extLst>
              <a:ext uri="{FF2B5EF4-FFF2-40B4-BE49-F238E27FC236}">
                <a16:creationId xmlns:a16="http://schemas.microsoft.com/office/drawing/2014/main" xmlns="" id="{92BEA87E-6645-4DD6-83D6-DE679D203378}"/>
              </a:ext>
            </a:extLst>
          </xdr:cNvPr>
          <xdr:cNvSpPr>
            <a:spLocks/>
          </xdr:cNvSpPr>
        </xdr:nvSpPr>
        <xdr:spPr bwMode="auto">
          <a:xfrm>
            <a:off x="1770" y="1998"/>
            <a:ext cx="12" cy="351"/>
          </a:xfrm>
          <a:custGeom>
            <a:avLst/>
            <a:gdLst>
              <a:gd name="T0" fmla="*/ 0 w 4"/>
              <a:gd name="T1" fmla="*/ 0 h 117"/>
              <a:gd name="T2" fmla="*/ 4 w 4"/>
              <a:gd name="T3" fmla="*/ 117 h 117"/>
              <a:gd name="T4" fmla="*/ 3 w 4"/>
              <a:gd name="T5" fmla="*/ 117 h 117"/>
              <a:gd name="T6" fmla="*/ 0 w 4"/>
              <a:gd name="T7" fmla="*/ 0 h 117"/>
              <a:gd name="T8" fmla="*/ 0 w 4"/>
              <a:gd name="T9" fmla="*/ 0 h 1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" h="117">
                <a:moveTo>
                  <a:pt x="0" y="0"/>
                </a:moveTo>
                <a:lnTo>
                  <a:pt x="4" y="117"/>
                </a:lnTo>
                <a:lnTo>
                  <a:pt x="3" y="117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1" name="Freeform 57">
            <a:extLst>
              <a:ext uri="{FF2B5EF4-FFF2-40B4-BE49-F238E27FC236}">
                <a16:creationId xmlns:a16="http://schemas.microsoft.com/office/drawing/2014/main" xmlns="" id="{DD5CD0C2-85A5-4B30-8396-914870D1797B}"/>
              </a:ext>
            </a:extLst>
          </xdr:cNvPr>
          <xdr:cNvSpPr>
            <a:spLocks/>
          </xdr:cNvSpPr>
        </xdr:nvSpPr>
        <xdr:spPr bwMode="auto">
          <a:xfrm>
            <a:off x="1785" y="1635"/>
            <a:ext cx="123" cy="714"/>
          </a:xfrm>
          <a:custGeom>
            <a:avLst/>
            <a:gdLst>
              <a:gd name="T0" fmla="*/ 123 w 123"/>
              <a:gd name="T1" fmla="*/ 0 h 714"/>
              <a:gd name="T2" fmla="*/ 0 w 123"/>
              <a:gd name="T3" fmla="*/ 714 h 714"/>
              <a:gd name="T4" fmla="*/ 0 w 123"/>
              <a:gd name="T5" fmla="*/ 714 h 714"/>
              <a:gd name="T6" fmla="*/ 123 w 123"/>
              <a:gd name="T7" fmla="*/ 0 h 7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3" h="714">
                <a:moveTo>
                  <a:pt x="123" y="0"/>
                </a:moveTo>
                <a:lnTo>
                  <a:pt x="0" y="714"/>
                </a:lnTo>
                <a:lnTo>
                  <a:pt x="0" y="714"/>
                </a:lnTo>
                <a:lnTo>
                  <a:pt x="12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2" name="Freeform 58">
            <a:extLst>
              <a:ext uri="{FF2B5EF4-FFF2-40B4-BE49-F238E27FC236}">
                <a16:creationId xmlns:a16="http://schemas.microsoft.com/office/drawing/2014/main" xmlns="" id="{955B6764-7F1D-4BF2-9AEC-1E6836E8FF2D}"/>
              </a:ext>
            </a:extLst>
          </xdr:cNvPr>
          <xdr:cNvSpPr>
            <a:spLocks/>
          </xdr:cNvSpPr>
        </xdr:nvSpPr>
        <xdr:spPr bwMode="auto">
          <a:xfrm>
            <a:off x="1785" y="1635"/>
            <a:ext cx="123" cy="714"/>
          </a:xfrm>
          <a:custGeom>
            <a:avLst/>
            <a:gdLst>
              <a:gd name="T0" fmla="*/ 41 w 41"/>
              <a:gd name="T1" fmla="*/ 0 h 238"/>
              <a:gd name="T2" fmla="*/ 0 w 41"/>
              <a:gd name="T3" fmla="*/ 238 h 238"/>
              <a:gd name="T4" fmla="*/ 0 w 41"/>
              <a:gd name="T5" fmla="*/ 238 h 238"/>
              <a:gd name="T6" fmla="*/ 41 w 41"/>
              <a:gd name="T7" fmla="*/ 0 h 238"/>
              <a:gd name="T8" fmla="*/ 41 w 41"/>
              <a:gd name="T9" fmla="*/ 0 h 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1" h="238">
                <a:moveTo>
                  <a:pt x="41" y="0"/>
                </a:moveTo>
                <a:lnTo>
                  <a:pt x="0" y="238"/>
                </a:lnTo>
                <a:lnTo>
                  <a:pt x="0" y="238"/>
                </a:lnTo>
                <a:lnTo>
                  <a:pt x="41" y="0"/>
                </a:lnTo>
                <a:lnTo>
                  <a:pt x="4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3" name="Freeform 59">
            <a:extLst>
              <a:ext uri="{FF2B5EF4-FFF2-40B4-BE49-F238E27FC236}">
                <a16:creationId xmlns:a16="http://schemas.microsoft.com/office/drawing/2014/main" xmlns="" id="{E442C0BA-84F2-466A-913E-A0EC9E0AEFA6}"/>
              </a:ext>
            </a:extLst>
          </xdr:cNvPr>
          <xdr:cNvSpPr>
            <a:spLocks/>
          </xdr:cNvSpPr>
        </xdr:nvSpPr>
        <xdr:spPr bwMode="auto">
          <a:xfrm>
            <a:off x="1779" y="1632"/>
            <a:ext cx="123" cy="318"/>
          </a:xfrm>
          <a:custGeom>
            <a:avLst/>
            <a:gdLst>
              <a:gd name="T0" fmla="*/ 123 w 123"/>
              <a:gd name="T1" fmla="*/ 0 h 318"/>
              <a:gd name="T2" fmla="*/ 0 w 123"/>
              <a:gd name="T3" fmla="*/ 318 h 318"/>
              <a:gd name="T4" fmla="*/ 0 w 123"/>
              <a:gd name="T5" fmla="*/ 318 h 318"/>
              <a:gd name="T6" fmla="*/ 123 w 123"/>
              <a:gd name="T7" fmla="*/ 0 h 3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23" h="318">
                <a:moveTo>
                  <a:pt x="123" y="0"/>
                </a:moveTo>
                <a:lnTo>
                  <a:pt x="0" y="318"/>
                </a:lnTo>
                <a:lnTo>
                  <a:pt x="0" y="318"/>
                </a:lnTo>
                <a:lnTo>
                  <a:pt x="12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4" name="Freeform 60">
            <a:extLst>
              <a:ext uri="{FF2B5EF4-FFF2-40B4-BE49-F238E27FC236}">
                <a16:creationId xmlns:a16="http://schemas.microsoft.com/office/drawing/2014/main" xmlns="" id="{374C5663-33D2-4834-92A2-E8FF8155CEB5}"/>
              </a:ext>
            </a:extLst>
          </xdr:cNvPr>
          <xdr:cNvSpPr>
            <a:spLocks/>
          </xdr:cNvSpPr>
        </xdr:nvSpPr>
        <xdr:spPr bwMode="auto">
          <a:xfrm>
            <a:off x="1779" y="1632"/>
            <a:ext cx="123" cy="318"/>
          </a:xfrm>
          <a:custGeom>
            <a:avLst/>
            <a:gdLst>
              <a:gd name="T0" fmla="*/ 41 w 41"/>
              <a:gd name="T1" fmla="*/ 0 h 106"/>
              <a:gd name="T2" fmla="*/ 0 w 41"/>
              <a:gd name="T3" fmla="*/ 106 h 106"/>
              <a:gd name="T4" fmla="*/ 0 w 41"/>
              <a:gd name="T5" fmla="*/ 106 h 106"/>
              <a:gd name="T6" fmla="*/ 41 w 41"/>
              <a:gd name="T7" fmla="*/ 0 h 106"/>
              <a:gd name="T8" fmla="*/ 41 w 41"/>
              <a:gd name="T9" fmla="*/ 0 h 1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1" h="106">
                <a:moveTo>
                  <a:pt x="41" y="0"/>
                </a:moveTo>
                <a:lnTo>
                  <a:pt x="0" y="106"/>
                </a:lnTo>
                <a:lnTo>
                  <a:pt x="0" y="106"/>
                </a:lnTo>
                <a:lnTo>
                  <a:pt x="41" y="0"/>
                </a:lnTo>
                <a:lnTo>
                  <a:pt x="4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5" name="Freeform 61">
            <a:extLst>
              <a:ext uri="{FF2B5EF4-FFF2-40B4-BE49-F238E27FC236}">
                <a16:creationId xmlns:a16="http://schemas.microsoft.com/office/drawing/2014/main" xmlns="" id="{F272F441-E8E9-447A-B411-346CD406D434}"/>
              </a:ext>
            </a:extLst>
          </xdr:cNvPr>
          <xdr:cNvSpPr>
            <a:spLocks/>
          </xdr:cNvSpPr>
        </xdr:nvSpPr>
        <xdr:spPr bwMode="auto">
          <a:xfrm>
            <a:off x="1926" y="1337"/>
            <a:ext cx="222" cy="256"/>
          </a:xfrm>
          <a:custGeom>
            <a:avLst/>
            <a:gdLst>
              <a:gd name="T0" fmla="*/ 222 w 222"/>
              <a:gd name="T1" fmla="*/ 3 h 256"/>
              <a:gd name="T2" fmla="*/ 3 w 222"/>
              <a:gd name="T3" fmla="*/ 256 h 256"/>
              <a:gd name="T4" fmla="*/ 0 w 222"/>
              <a:gd name="T5" fmla="*/ 256 h 256"/>
              <a:gd name="T6" fmla="*/ 222 w 222"/>
              <a:gd name="T7" fmla="*/ 0 h 256"/>
              <a:gd name="T8" fmla="*/ 222 w 222"/>
              <a:gd name="T9" fmla="*/ 3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2" h="256">
                <a:moveTo>
                  <a:pt x="222" y="3"/>
                </a:moveTo>
                <a:lnTo>
                  <a:pt x="3" y="256"/>
                </a:lnTo>
                <a:lnTo>
                  <a:pt x="0" y="256"/>
                </a:lnTo>
                <a:lnTo>
                  <a:pt x="222" y="0"/>
                </a:lnTo>
                <a:lnTo>
                  <a:pt x="222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6" name="Freeform 62">
            <a:extLst>
              <a:ext uri="{FF2B5EF4-FFF2-40B4-BE49-F238E27FC236}">
                <a16:creationId xmlns:a16="http://schemas.microsoft.com/office/drawing/2014/main" xmlns="" id="{31688B40-DBD9-4DF6-B982-FEF739C9D72C}"/>
              </a:ext>
            </a:extLst>
          </xdr:cNvPr>
          <xdr:cNvSpPr>
            <a:spLocks/>
          </xdr:cNvSpPr>
        </xdr:nvSpPr>
        <xdr:spPr bwMode="auto">
          <a:xfrm>
            <a:off x="1926" y="1337"/>
            <a:ext cx="222" cy="256"/>
          </a:xfrm>
          <a:custGeom>
            <a:avLst/>
            <a:gdLst>
              <a:gd name="T0" fmla="*/ 74 w 74"/>
              <a:gd name="T1" fmla="*/ 1 h 85"/>
              <a:gd name="T2" fmla="*/ 1 w 74"/>
              <a:gd name="T3" fmla="*/ 85 h 85"/>
              <a:gd name="T4" fmla="*/ 0 w 74"/>
              <a:gd name="T5" fmla="*/ 85 h 85"/>
              <a:gd name="T6" fmla="*/ 74 w 74"/>
              <a:gd name="T7" fmla="*/ 0 h 85"/>
              <a:gd name="T8" fmla="*/ 74 w 74"/>
              <a:gd name="T9" fmla="*/ 1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4" h="85">
                <a:moveTo>
                  <a:pt x="74" y="1"/>
                </a:moveTo>
                <a:lnTo>
                  <a:pt x="1" y="85"/>
                </a:lnTo>
                <a:lnTo>
                  <a:pt x="0" y="85"/>
                </a:lnTo>
                <a:lnTo>
                  <a:pt x="74" y="0"/>
                </a:lnTo>
                <a:lnTo>
                  <a:pt x="74" y="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7" name="Freeform 63">
            <a:extLst>
              <a:ext uri="{FF2B5EF4-FFF2-40B4-BE49-F238E27FC236}">
                <a16:creationId xmlns:a16="http://schemas.microsoft.com/office/drawing/2014/main" xmlns="" id="{7039C1ED-502E-4714-82CD-B8B3FF4B1D35}"/>
              </a:ext>
            </a:extLst>
          </xdr:cNvPr>
          <xdr:cNvSpPr>
            <a:spLocks/>
          </xdr:cNvSpPr>
        </xdr:nvSpPr>
        <xdr:spPr bwMode="auto">
          <a:xfrm>
            <a:off x="2859" y="102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8" name="Freeform 64">
            <a:extLst>
              <a:ext uri="{FF2B5EF4-FFF2-40B4-BE49-F238E27FC236}">
                <a16:creationId xmlns:a16="http://schemas.microsoft.com/office/drawing/2014/main" xmlns="" id="{493ECA46-1514-4E98-9B35-CF5B54F08D3D}"/>
              </a:ext>
            </a:extLst>
          </xdr:cNvPr>
          <xdr:cNvSpPr>
            <a:spLocks/>
          </xdr:cNvSpPr>
        </xdr:nvSpPr>
        <xdr:spPr bwMode="auto">
          <a:xfrm>
            <a:off x="2859" y="102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19" name="Freeform 65">
            <a:extLst>
              <a:ext uri="{FF2B5EF4-FFF2-40B4-BE49-F238E27FC236}">
                <a16:creationId xmlns:a16="http://schemas.microsoft.com/office/drawing/2014/main" xmlns="" id="{3384AD5F-7212-49D4-8A87-2FF34A7CEA44}"/>
              </a:ext>
            </a:extLst>
          </xdr:cNvPr>
          <xdr:cNvSpPr>
            <a:spLocks/>
          </xdr:cNvSpPr>
        </xdr:nvSpPr>
        <xdr:spPr bwMode="auto">
          <a:xfrm>
            <a:off x="3252" y="108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0" name="Freeform 66">
            <a:extLst>
              <a:ext uri="{FF2B5EF4-FFF2-40B4-BE49-F238E27FC236}">
                <a16:creationId xmlns:a16="http://schemas.microsoft.com/office/drawing/2014/main" xmlns="" id="{A70C2494-3EF1-446E-B30D-2328D27B0456}"/>
              </a:ext>
            </a:extLst>
          </xdr:cNvPr>
          <xdr:cNvSpPr>
            <a:spLocks/>
          </xdr:cNvSpPr>
        </xdr:nvSpPr>
        <xdr:spPr bwMode="auto">
          <a:xfrm>
            <a:off x="3252" y="108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1" name="Freeform 67">
            <a:extLst>
              <a:ext uri="{FF2B5EF4-FFF2-40B4-BE49-F238E27FC236}">
                <a16:creationId xmlns:a16="http://schemas.microsoft.com/office/drawing/2014/main" xmlns="" id="{37FFB5E2-9C62-42F2-B91E-8E34C6E13801}"/>
              </a:ext>
            </a:extLst>
          </xdr:cNvPr>
          <xdr:cNvSpPr>
            <a:spLocks/>
          </xdr:cNvSpPr>
        </xdr:nvSpPr>
        <xdr:spPr bwMode="auto">
          <a:xfrm>
            <a:off x="3594" y="128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8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42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9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8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42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9" y="9"/>
                </a:lnTo>
                <a:lnTo>
                  <a:pt x="6" y="12"/>
                </a:lnTo>
                <a:lnTo>
                  <a:pt x="3" y="15"/>
                </a:lnTo>
                <a:lnTo>
                  <a:pt x="3" y="18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42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2" name="Freeform 68">
            <a:extLst>
              <a:ext uri="{FF2B5EF4-FFF2-40B4-BE49-F238E27FC236}">
                <a16:creationId xmlns:a16="http://schemas.microsoft.com/office/drawing/2014/main" xmlns="" id="{578EBC9F-72FC-4BD1-86C5-BB8285254739}"/>
              </a:ext>
            </a:extLst>
          </xdr:cNvPr>
          <xdr:cNvSpPr>
            <a:spLocks/>
          </xdr:cNvSpPr>
        </xdr:nvSpPr>
        <xdr:spPr bwMode="auto">
          <a:xfrm>
            <a:off x="3594" y="128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6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4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3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6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4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3" y="3"/>
                </a:lnTo>
                <a:lnTo>
                  <a:pt x="2" y="4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4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3" name="Freeform 69">
            <a:extLst>
              <a:ext uri="{FF2B5EF4-FFF2-40B4-BE49-F238E27FC236}">
                <a16:creationId xmlns:a16="http://schemas.microsoft.com/office/drawing/2014/main" xmlns="" id="{066381F0-2D29-4018-86D9-C373349AC272}"/>
              </a:ext>
            </a:extLst>
          </xdr:cNvPr>
          <xdr:cNvSpPr>
            <a:spLocks/>
          </xdr:cNvSpPr>
        </xdr:nvSpPr>
        <xdr:spPr bwMode="auto">
          <a:xfrm>
            <a:off x="3831" y="157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4" name="Freeform 70">
            <a:extLst>
              <a:ext uri="{FF2B5EF4-FFF2-40B4-BE49-F238E27FC236}">
                <a16:creationId xmlns:a16="http://schemas.microsoft.com/office/drawing/2014/main" xmlns="" id="{7136B533-3EB8-48E0-B973-C7F6D4EC07C5}"/>
              </a:ext>
            </a:extLst>
          </xdr:cNvPr>
          <xdr:cNvSpPr>
            <a:spLocks/>
          </xdr:cNvSpPr>
        </xdr:nvSpPr>
        <xdr:spPr bwMode="auto">
          <a:xfrm>
            <a:off x="3831" y="157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5" name="Freeform 71">
            <a:extLst>
              <a:ext uri="{FF2B5EF4-FFF2-40B4-BE49-F238E27FC236}">
                <a16:creationId xmlns:a16="http://schemas.microsoft.com/office/drawing/2014/main" xmlns="" id="{77379C4F-F93F-48BC-9F27-C55325889E89}"/>
              </a:ext>
            </a:extLst>
          </xdr:cNvPr>
          <xdr:cNvSpPr>
            <a:spLocks/>
          </xdr:cNvSpPr>
        </xdr:nvSpPr>
        <xdr:spPr bwMode="auto">
          <a:xfrm>
            <a:off x="3969" y="194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6" name="Freeform 72">
            <a:extLst>
              <a:ext uri="{FF2B5EF4-FFF2-40B4-BE49-F238E27FC236}">
                <a16:creationId xmlns:a16="http://schemas.microsoft.com/office/drawing/2014/main" xmlns="" id="{08570F59-D0CE-4AA2-A040-BE84DD4CB7CF}"/>
              </a:ext>
            </a:extLst>
          </xdr:cNvPr>
          <xdr:cNvSpPr>
            <a:spLocks/>
          </xdr:cNvSpPr>
        </xdr:nvSpPr>
        <xdr:spPr bwMode="auto">
          <a:xfrm>
            <a:off x="3969" y="194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7" name="Freeform 73">
            <a:extLst>
              <a:ext uri="{FF2B5EF4-FFF2-40B4-BE49-F238E27FC236}">
                <a16:creationId xmlns:a16="http://schemas.microsoft.com/office/drawing/2014/main" xmlns="" id="{5C86F1B1-FCB8-4C2C-8A6F-5942E9D8206D}"/>
              </a:ext>
            </a:extLst>
          </xdr:cNvPr>
          <xdr:cNvSpPr>
            <a:spLocks/>
          </xdr:cNvSpPr>
        </xdr:nvSpPr>
        <xdr:spPr bwMode="auto">
          <a:xfrm>
            <a:off x="3954" y="233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8" name="Freeform 74">
            <a:extLst>
              <a:ext uri="{FF2B5EF4-FFF2-40B4-BE49-F238E27FC236}">
                <a16:creationId xmlns:a16="http://schemas.microsoft.com/office/drawing/2014/main" xmlns="" id="{FD561645-484C-4034-8975-86F2738428F1}"/>
              </a:ext>
            </a:extLst>
          </xdr:cNvPr>
          <xdr:cNvSpPr>
            <a:spLocks/>
          </xdr:cNvSpPr>
        </xdr:nvSpPr>
        <xdr:spPr bwMode="auto">
          <a:xfrm>
            <a:off x="3954" y="233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29" name="Freeform 75">
            <a:extLst>
              <a:ext uri="{FF2B5EF4-FFF2-40B4-BE49-F238E27FC236}">
                <a16:creationId xmlns:a16="http://schemas.microsoft.com/office/drawing/2014/main" xmlns="" id="{38693146-5A6C-4DCF-9530-8CD1ED321ED5}"/>
              </a:ext>
            </a:extLst>
          </xdr:cNvPr>
          <xdr:cNvSpPr>
            <a:spLocks/>
          </xdr:cNvSpPr>
        </xdr:nvSpPr>
        <xdr:spPr bwMode="auto">
          <a:xfrm>
            <a:off x="3804" y="270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42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42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42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0" name="Freeform 76">
            <a:extLst>
              <a:ext uri="{FF2B5EF4-FFF2-40B4-BE49-F238E27FC236}">
                <a16:creationId xmlns:a16="http://schemas.microsoft.com/office/drawing/2014/main" xmlns="" id="{D7234CA8-CE1E-4AF3-8D0A-4139C89ED612}"/>
              </a:ext>
            </a:extLst>
          </xdr:cNvPr>
          <xdr:cNvSpPr>
            <a:spLocks/>
          </xdr:cNvSpPr>
        </xdr:nvSpPr>
        <xdr:spPr bwMode="auto">
          <a:xfrm>
            <a:off x="3804" y="270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4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4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4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1" name="Freeform 77">
            <a:extLst>
              <a:ext uri="{FF2B5EF4-FFF2-40B4-BE49-F238E27FC236}">
                <a16:creationId xmlns:a16="http://schemas.microsoft.com/office/drawing/2014/main" xmlns="" id="{E726B6BB-127A-4530-A538-D715F163578A}"/>
              </a:ext>
            </a:extLst>
          </xdr:cNvPr>
          <xdr:cNvSpPr>
            <a:spLocks/>
          </xdr:cNvSpPr>
        </xdr:nvSpPr>
        <xdr:spPr bwMode="auto">
          <a:xfrm>
            <a:off x="3561" y="299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42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42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2" name="Freeform 78">
            <a:extLst>
              <a:ext uri="{FF2B5EF4-FFF2-40B4-BE49-F238E27FC236}">
                <a16:creationId xmlns:a16="http://schemas.microsoft.com/office/drawing/2014/main" xmlns="" id="{0B3112E4-9FAB-4B6E-A624-E6883AC2A537}"/>
              </a:ext>
            </a:extLst>
          </xdr:cNvPr>
          <xdr:cNvSpPr>
            <a:spLocks/>
          </xdr:cNvSpPr>
        </xdr:nvSpPr>
        <xdr:spPr bwMode="auto">
          <a:xfrm>
            <a:off x="3561" y="299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4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4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3" name="Freeform 79">
            <a:extLst>
              <a:ext uri="{FF2B5EF4-FFF2-40B4-BE49-F238E27FC236}">
                <a16:creationId xmlns:a16="http://schemas.microsoft.com/office/drawing/2014/main" xmlns="" id="{4C960501-4355-4585-B814-5C872F446341}"/>
              </a:ext>
            </a:extLst>
          </xdr:cNvPr>
          <xdr:cNvSpPr>
            <a:spLocks/>
          </xdr:cNvSpPr>
        </xdr:nvSpPr>
        <xdr:spPr bwMode="auto">
          <a:xfrm>
            <a:off x="3243" y="319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4" name="Freeform 80">
            <a:extLst>
              <a:ext uri="{FF2B5EF4-FFF2-40B4-BE49-F238E27FC236}">
                <a16:creationId xmlns:a16="http://schemas.microsoft.com/office/drawing/2014/main" xmlns="" id="{CBCBA948-EF1E-4087-93EB-817DA1550FB3}"/>
              </a:ext>
            </a:extLst>
          </xdr:cNvPr>
          <xdr:cNvSpPr>
            <a:spLocks/>
          </xdr:cNvSpPr>
        </xdr:nvSpPr>
        <xdr:spPr bwMode="auto">
          <a:xfrm>
            <a:off x="3243" y="319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5" name="Freeform 81">
            <a:extLst>
              <a:ext uri="{FF2B5EF4-FFF2-40B4-BE49-F238E27FC236}">
                <a16:creationId xmlns:a16="http://schemas.microsoft.com/office/drawing/2014/main" xmlns="" id="{81A37DCE-2383-44AE-A263-C8127C8B6A0E}"/>
              </a:ext>
            </a:extLst>
          </xdr:cNvPr>
          <xdr:cNvSpPr>
            <a:spLocks/>
          </xdr:cNvSpPr>
        </xdr:nvSpPr>
        <xdr:spPr bwMode="auto">
          <a:xfrm>
            <a:off x="2871" y="324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6" name="Freeform 82">
            <a:extLst>
              <a:ext uri="{FF2B5EF4-FFF2-40B4-BE49-F238E27FC236}">
                <a16:creationId xmlns:a16="http://schemas.microsoft.com/office/drawing/2014/main" xmlns="" id="{35BC2EF3-6344-4FDA-AFC6-A077AE534055}"/>
              </a:ext>
            </a:extLst>
          </xdr:cNvPr>
          <xdr:cNvSpPr>
            <a:spLocks/>
          </xdr:cNvSpPr>
        </xdr:nvSpPr>
        <xdr:spPr bwMode="auto">
          <a:xfrm>
            <a:off x="2871" y="324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7" name="Freeform 83">
            <a:extLst>
              <a:ext uri="{FF2B5EF4-FFF2-40B4-BE49-F238E27FC236}">
                <a16:creationId xmlns:a16="http://schemas.microsoft.com/office/drawing/2014/main" xmlns="" id="{AAB9D675-97D2-4494-8AE3-80CE5283D073}"/>
              </a:ext>
            </a:extLst>
          </xdr:cNvPr>
          <xdr:cNvSpPr>
            <a:spLocks/>
          </xdr:cNvSpPr>
        </xdr:nvSpPr>
        <xdr:spPr bwMode="auto">
          <a:xfrm>
            <a:off x="2505" y="3178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8" name="Freeform 84">
            <a:extLst>
              <a:ext uri="{FF2B5EF4-FFF2-40B4-BE49-F238E27FC236}">
                <a16:creationId xmlns:a16="http://schemas.microsoft.com/office/drawing/2014/main" xmlns="" id="{F7E021C8-B118-4660-B6FE-C38CA16066A9}"/>
              </a:ext>
            </a:extLst>
          </xdr:cNvPr>
          <xdr:cNvSpPr>
            <a:spLocks/>
          </xdr:cNvSpPr>
        </xdr:nvSpPr>
        <xdr:spPr bwMode="auto">
          <a:xfrm>
            <a:off x="2505" y="3178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39" name="Freeform 85">
            <a:extLst>
              <a:ext uri="{FF2B5EF4-FFF2-40B4-BE49-F238E27FC236}">
                <a16:creationId xmlns:a16="http://schemas.microsoft.com/office/drawing/2014/main" xmlns="" id="{1E1486E8-582B-48AC-A4B0-518ED2EE32B9}"/>
              </a:ext>
            </a:extLst>
          </xdr:cNvPr>
          <xdr:cNvSpPr>
            <a:spLocks/>
          </xdr:cNvSpPr>
        </xdr:nvSpPr>
        <xdr:spPr bwMode="auto">
          <a:xfrm>
            <a:off x="2142" y="298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5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3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3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5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5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3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5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0" name="Freeform 86">
            <a:extLst>
              <a:ext uri="{FF2B5EF4-FFF2-40B4-BE49-F238E27FC236}">
                <a16:creationId xmlns:a16="http://schemas.microsoft.com/office/drawing/2014/main" xmlns="" id="{7CF19B22-500F-4290-989B-6765C664B343}"/>
              </a:ext>
            </a:extLst>
          </xdr:cNvPr>
          <xdr:cNvSpPr>
            <a:spLocks/>
          </xdr:cNvSpPr>
        </xdr:nvSpPr>
        <xdr:spPr bwMode="auto">
          <a:xfrm>
            <a:off x="2142" y="298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5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1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1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5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5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5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1" name="Freeform 87">
            <a:extLst>
              <a:ext uri="{FF2B5EF4-FFF2-40B4-BE49-F238E27FC236}">
                <a16:creationId xmlns:a16="http://schemas.microsoft.com/office/drawing/2014/main" xmlns="" id="{6470A4BC-0174-4063-9CDA-339832BE6844}"/>
              </a:ext>
            </a:extLst>
          </xdr:cNvPr>
          <xdr:cNvSpPr>
            <a:spLocks/>
          </xdr:cNvSpPr>
        </xdr:nvSpPr>
        <xdr:spPr bwMode="auto">
          <a:xfrm>
            <a:off x="1893" y="270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2" name="Freeform 88">
            <a:extLst>
              <a:ext uri="{FF2B5EF4-FFF2-40B4-BE49-F238E27FC236}">
                <a16:creationId xmlns:a16="http://schemas.microsoft.com/office/drawing/2014/main" xmlns="" id="{B0E2B7A5-AAB1-488C-A72A-DC23BD1F5070}"/>
              </a:ext>
            </a:extLst>
          </xdr:cNvPr>
          <xdr:cNvSpPr>
            <a:spLocks/>
          </xdr:cNvSpPr>
        </xdr:nvSpPr>
        <xdr:spPr bwMode="auto">
          <a:xfrm>
            <a:off x="1893" y="270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3" name="Freeform 89">
            <a:extLst>
              <a:ext uri="{FF2B5EF4-FFF2-40B4-BE49-F238E27FC236}">
                <a16:creationId xmlns:a16="http://schemas.microsoft.com/office/drawing/2014/main" xmlns="" id="{52611DAC-DBD7-43E1-ADC4-20B2A51034E3}"/>
              </a:ext>
            </a:extLst>
          </xdr:cNvPr>
          <xdr:cNvSpPr>
            <a:spLocks/>
          </xdr:cNvSpPr>
        </xdr:nvSpPr>
        <xdr:spPr bwMode="auto">
          <a:xfrm>
            <a:off x="1758" y="234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4" name="Freeform 90">
            <a:extLst>
              <a:ext uri="{FF2B5EF4-FFF2-40B4-BE49-F238E27FC236}">
                <a16:creationId xmlns:a16="http://schemas.microsoft.com/office/drawing/2014/main" xmlns="" id="{33AB2CB7-C920-46E1-B07A-4C3377E34303}"/>
              </a:ext>
            </a:extLst>
          </xdr:cNvPr>
          <xdr:cNvSpPr>
            <a:spLocks/>
          </xdr:cNvSpPr>
        </xdr:nvSpPr>
        <xdr:spPr bwMode="auto">
          <a:xfrm>
            <a:off x="1758" y="234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5" name="Freeform 91">
            <a:extLst>
              <a:ext uri="{FF2B5EF4-FFF2-40B4-BE49-F238E27FC236}">
                <a16:creationId xmlns:a16="http://schemas.microsoft.com/office/drawing/2014/main" xmlns="" id="{C5760BE7-DA9D-4C36-9B6C-A6F3531281F4}"/>
              </a:ext>
            </a:extLst>
          </xdr:cNvPr>
          <xdr:cNvSpPr>
            <a:spLocks/>
          </xdr:cNvSpPr>
        </xdr:nvSpPr>
        <xdr:spPr bwMode="auto">
          <a:xfrm>
            <a:off x="1746" y="195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6" name="Freeform 92">
            <a:extLst>
              <a:ext uri="{FF2B5EF4-FFF2-40B4-BE49-F238E27FC236}">
                <a16:creationId xmlns:a16="http://schemas.microsoft.com/office/drawing/2014/main" xmlns="" id="{3EC21A8B-D65A-4441-B54E-5AADFE194D15}"/>
              </a:ext>
            </a:extLst>
          </xdr:cNvPr>
          <xdr:cNvSpPr>
            <a:spLocks/>
          </xdr:cNvSpPr>
        </xdr:nvSpPr>
        <xdr:spPr bwMode="auto">
          <a:xfrm>
            <a:off x="1746" y="195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7" name="Freeform 93">
            <a:extLst>
              <a:ext uri="{FF2B5EF4-FFF2-40B4-BE49-F238E27FC236}">
                <a16:creationId xmlns:a16="http://schemas.microsoft.com/office/drawing/2014/main" xmlns="" id="{F35D262B-AE92-429B-B5B4-50502A9F5B24}"/>
              </a:ext>
            </a:extLst>
          </xdr:cNvPr>
          <xdr:cNvSpPr>
            <a:spLocks/>
          </xdr:cNvSpPr>
        </xdr:nvSpPr>
        <xdr:spPr bwMode="auto">
          <a:xfrm>
            <a:off x="1887" y="158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8" name="Freeform 94">
            <a:extLst>
              <a:ext uri="{FF2B5EF4-FFF2-40B4-BE49-F238E27FC236}">
                <a16:creationId xmlns:a16="http://schemas.microsoft.com/office/drawing/2014/main" xmlns="" id="{195A2A46-F2AC-4D1A-AC23-E00FD12BE339}"/>
              </a:ext>
            </a:extLst>
          </xdr:cNvPr>
          <xdr:cNvSpPr>
            <a:spLocks/>
          </xdr:cNvSpPr>
        </xdr:nvSpPr>
        <xdr:spPr bwMode="auto">
          <a:xfrm>
            <a:off x="1887" y="158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49" name="Freeform 95">
            <a:extLst>
              <a:ext uri="{FF2B5EF4-FFF2-40B4-BE49-F238E27FC236}">
                <a16:creationId xmlns:a16="http://schemas.microsoft.com/office/drawing/2014/main" xmlns="" id="{576AB18E-580A-4CBC-9195-B06DFFFCB545}"/>
              </a:ext>
            </a:extLst>
          </xdr:cNvPr>
          <xdr:cNvSpPr>
            <a:spLocks/>
          </xdr:cNvSpPr>
        </xdr:nvSpPr>
        <xdr:spPr bwMode="auto">
          <a:xfrm>
            <a:off x="2139" y="129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50" name="Freeform 96">
            <a:extLst>
              <a:ext uri="{FF2B5EF4-FFF2-40B4-BE49-F238E27FC236}">
                <a16:creationId xmlns:a16="http://schemas.microsoft.com/office/drawing/2014/main" xmlns="" id="{0123461B-D90A-4BDA-B3D0-C88793642520}"/>
              </a:ext>
            </a:extLst>
          </xdr:cNvPr>
          <xdr:cNvSpPr>
            <a:spLocks/>
          </xdr:cNvSpPr>
        </xdr:nvSpPr>
        <xdr:spPr bwMode="auto">
          <a:xfrm>
            <a:off x="2139" y="129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51" name="Freeform 97">
            <a:extLst>
              <a:ext uri="{FF2B5EF4-FFF2-40B4-BE49-F238E27FC236}">
                <a16:creationId xmlns:a16="http://schemas.microsoft.com/office/drawing/2014/main" xmlns="" id="{BB96D0C4-193A-4928-852F-A1B0A46CF186}"/>
              </a:ext>
            </a:extLst>
          </xdr:cNvPr>
          <xdr:cNvSpPr>
            <a:spLocks/>
          </xdr:cNvSpPr>
        </xdr:nvSpPr>
        <xdr:spPr bwMode="auto">
          <a:xfrm>
            <a:off x="2457" y="1091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52" name="Freeform 98">
            <a:extLst>
              <a:ext uri="{FF2B5EF4-FFF2-40B4-BE49-F238E27FC236}">
                <a16:creationId xmlns:a16="http://schemas.microsoft.com/office/drawing/2014/main" xmlns="" id="{83495118-1C28-4050-AB79-94011C904AEA}"/>
              </a:ext>
            </a:extLst>
          </xdr:cNvPr>
          <xdr:cNvSpPr>
            <a:spLocks/>
          </xdr:cNvSpPr>
        </xdr:nvSpPr>
        <xdr:spPr bwMode="auto">
          <a:xfrm>
            <a:off x="2457" y="1091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xmlns="" id="{D717B47F-A4C4-42A3-BFCE-1B89B1F496D3}"/>
              </a:ext>
            </a:extLst>
          </xdr:cNvPr>
          <xdr:cNvSpPr>
            <a:spLocks noChangeArrowheads="1"/>
          </xdr:cNvSpPr>
        </xdr:nvSpPr>
        <xdr:spPr bwMode="auto">
          <a:xfrm>
            <a:off x="2880" y="922"/>
            <a:ext cx="450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xmlns="" id="{BEE2D7AC-E79F-43A0-B35C-04BBEC33DC90}"/>
              </a:ext>
            </a:extLst>
          </xdr:cNvPr>
          <xdr:cNvSpPr>
            <a:spLocks noChangeArrowheads="1"/>
          </xdr:cNvSpPr>
        </xdr:nvSpPr>
        <xdr:spPr bwMode="auto">
          <a:xfrm>
            <a:off x="3312" y="1046"/>
            <a:ext cx="4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No treatment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xmlns="" id="{1EFCFF9D-2068-4ED1-9E7D-FDB06511022B}"/>
              </a:ext>
            </a:extLst>
          </xdr:cNvPr>
          <xdr:cNvSpPr>
            <a:spLocks noChangeArrowheads="1"/>
          </xdr:cNvSpPr>
        </xdr:nvSpPr>
        <xdr:spPr bwMode="auto">
          <a:xfrm>
            <a:off x="3675" y="1241"/>
            <a:ext cx="61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Attention placebo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xmlns="" id="{54C8E2F9-2EB1-4305-9F36-C3FD0B6A2581}"/>
              </a:ext>
            </a:extLst>
          </xdr:cNvPr>
          <xdr:cNvSpPr>
            <a:spLocks noChangeArrowheads="1"/>
          </xdr:cNvSpPr>
        </xdr:nvSpPr>
        <xdr:spPr bwMode="auto">
          <a:xfrm>
            <a:off x="3885" y="1545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TAU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xmlns="" id="{300B646A-9A28-4587-8C2B-4E49F3685A55}"/>
              </a:ext>
            </a:extLst>
          </xdr:cNvPr>
          <xdr:cNvSpPr>
            <a:spLocks noChangeArrowheads="1"/>
          </xdr:cNvSpPr>
        </xdr:nvSpPr>
        <xdr:spPr bwMode="auto">
          <a:xfrm>
            <a:off x="4038" y="1920"/>
            <a:ext cx="30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xmlns="" id="{8F5D35AC-2543-4100-BB8B-358DD148B785}"/>
              </a:ext>
            </a:extLst>
          </xdr:cNvPr>
          <xdr:cNvSpPr>
            <a:spLocks noChangeArrowheads="1"/>
          </xdr:cNvSpPr>
        </xdr:nvSpPr>
        <xdr:spPr bwMode="auto">
          <a:xfrm>
            <a:off x="4011" y="2379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TCA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xmlns="" id="{815A3457-BA08-4665-A3CD-B74AF714A742}"/>
              </a:ext>
            </a:extLst>
          </xdr:cNvPr>
          <xdr:cNvSpPr>
            <a:spLocks noChangeArrowheads="1"/>
          </xdr:cNvSpPr>
        </xdr:nvSpPr>
        <xdr:spPr bwMode="auto">
          <a:xfrm>
            <a:off x="3858" y="2751"/>
            <a:ext cx="18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SSRI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xmlns="" id="{E04CF138-5472-4B02-8D58-DC15CDCF9A90}"/>
              </a:ext>
            </a:extLst>
          </xdr:cNvPr>
          <xdr:cNvSpPr>
            <a:spLocks noChangeArrowheads="1"/>
          </xdr:cNvSpPr>
        </xdr:nvSpPr>
        <xdr:spPr bwMode="auto">
          <a:xfrm>
            <a:off x="3624" y="3055"/>
            <a:ext cx="273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Any AD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xmlns="" id="{E3FAC7EB-5402-48C9-B37C-66F0C1ED198A}"/>
              </a:ext>
            </a:extLst>
          </xdr:cNvPr>
          <xdr:cNvSpPr>
            <a:spLocks noChangeArrowheads="1"/>
          </xdr:cNvSpPr>
        </xdr:nvSpPr>
        <xdr:spPr bwMode="auto">
          <a:xfrm>
            <a:off x="3290" y="3245"/>
            <a:ext cx="41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xmlns="" id="{D256E4E7-96F2-4423-B8B5-8FB8CCB88023}"/>
              </a:ext>
            </a:extLst>
          </xdr:cNvPr>
          <xdr:cNvSpPr>
            <a:spLocks noChangeArrowheads="1"/>
          </xdr:cNvSpPr>
        </xdr:nvSpPr>
        <xdr:spPr bwMode="auto">
          <a:xfrm>
            <a:off x="2880" y="3341"/>
            <a:ext cx="15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psychotherapies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xmlns="" id="{2F1795EB-5E17-4B68-AB84-B6A61A95908D}"/>
              </a:ext>
            </a:extLst>
          </xdr:cNvPr>
          <xdr:cNvSpPr>
            <a:spLocks noChangeArrowheads="1"/>
          </xdr:cNvSpPr>
        </xdr:nvSpPr>
        <xdr:spPr bwMode="auto">
          <a:xfrm>
            <a:off x="1778" y="3247"/>
            <a:ext cx="77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 with support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xmlns="" id="{EE34E0CF-AA37-42C0-8EEF-4D6789842DBF}"/>
              </a:ext>
            </a:extLst>
          </xdr:cNvPr>
          <xdr:cNvSpPr>
            <a:spLocks noChangeArrowheads="1"/>
          </xdr:cNvSpPr>
        </xdr:nvSpPr>
        <xdr:spPr bwMode="auto">
          <a:xfrm>
            <a:off x="1824" y="3011"/>
            <a:ext cx="31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xmlns="" id="{8110FB41-1C24-4FA3-A54A-70E1B226DEEF}"/>
              </a:ext>
            </a:extLst>
          </xdr:cNvPr>
          <xdr:cNvSpPr>
            <a:spLocks noChangeArrowheads="1"/>
          </xdr:cNvSpPr>
        </xdr:nvSpPr>
        <xdr:spPr bwMode="auto">
          <a:xfrm>
            <a:off x="703" y="2763"/>
            <a:ext cx="121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Interpersonal psychotherapy (IPT)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xmlns="" id="{64144351-F54D-43C8-9496-84919836261F}"/>
              </a:ext>
            </a:extLst>
          </xdr:cNvPr>
          <xdr:cNvSpPr>
            <a:spLocks noChangeArrowheads="1"/>
          </xdr:cNvSpPr>
        </xdr:nvSpPr>
        <xdr:spPr bwMode="auto">
          <a:xfrm>
            <a:off x="1368" y="2379"/>
            <a:ext cx="42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Counselling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xmlns="" id="{CB00A752-4CD0-4095-990D-A383709C8775}"/>
              </a:ext>
            </a:extLst>
          </xdr:cNvPr>
          <xdr:cNvSpPr>
            <a:spLocks noChangeArrowheads="1"/>
          </xdr:cNvSpPr>
        </xdr:nvSpPr>
        <xdr:spPr bwMode="auto">
          <a:xfrm>
            <a:off x="552" y="1973"/>
            <a:ext cx="118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therapies (individual)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xmlns="" id="{4C3934AC-87CB-4831-8163-590A2F0B9006}"/>
              </a:ext>
            </a:extLst>
          </xdr:cNvPr>
          <xdr:cNvSpPr>
            <a:spLocks noChangeArrowheads="1"/>
          </xdr:cNvSpPr>
        </xdr:nvSpPr>
        <xdr:spPr bwMode="auto">
          <a:xfrm>
            <a:off x="586" y="1524"/>
            <a:ext cx="1289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Cognitive and cognitive behavioural </a:t>
            </a: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therapies (individual) [CBT/CT]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xmlns="" id="{BB744D99-D169-4617-AF4C-26E8B03CE77F}"/>
              </a:ext>
            </a:extLst>
          </xdr:cNvPr>
          <xdr:cNvSpPr>
            <a:spLocks noChangeArrowheads="1"/>
          </xdr:cNvSpPr>
        </xdr:nvSpPr>
        <xdr:spPr bwMode="auto">
          <a:xfrm>
            <a:off x="435" y="1235"/>
            <a:ext cx="1705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(Cognitive and cognitive behavioural </a:t>
            </a: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therapies individual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xmlns="" id="{B9E07A38-9651-45DC-A50E-37F72DA6ED4E}"/>
              </a:ext>
            </a:extLst>
          </xdr:cNvPr>
          <xdr:cNvSpPr>
            <a:spLocks noChangeArrowheads="1"/>
          </xdr:cNvSpPr>
        </xdr:nvSpPr>
        <xdr:spPr bwMode="auto">
          <a:xfrm>
            <a:off x="1366" y="987"/>
            <a:ext cx="114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(Exercise + AD/CBT)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xmlns="" id="{7E12E91B-EAFF-4336-9EED-42E2EFBD41C4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7" cy="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0</xdr:colOff>
      <xdr:row>26</xdr:row>
      <xdr:rowOff>6350</xdr:rowOff>
    </xdr:to>
    <xdr:grpSp>
      <xdr:nvGrpSpPr>
        <xdr:cNvPr id="472" name="Group 471">
          <a:extLst>
            <a:ext uri="{FF2B5EF4-FFF2-40B4-BE49-F238E27FC236}">
              <a16:creationId xmlns:a16="http://schemas.microsoft.com/office/drawing/2014/main" xmlns="" id="{3BD7963E-97BE-4262-802A-BE145B291F07}"/>
            </a:ext>
          </a:extLst>
        </xdr:cNvPr>
        <xdr:cNvGrpSpPr>
          <a:grpSpLocks noChangeAspect="1"/>
        </xdr:cNvGrpSpPr>
      </xdr:nvGrpSpPr>
      <xdr:grpSpPr bwMode="auto">
        <a:xfrm>
          <a:off x="0" y="190500"/>
          <a:ext cx="9144000" cy="4768850"/>
          <a:chOff x="-21" y="662"/>
          <a:chExt cx="5760" cy="3004"/>
        </a:xfrm>
      </xdr:grpSpPr>
      <xdr:sp macro="" textlink="">
        <xdr:nvSpPr>
          <xdr:cNvPr id="473" name="AutoShape 3">
            <a:extLst>
              <a:ext uri="{FF2B5EF4-FFF2-40B4-BE49-F238E27FC236}">
                <a16:creationId xmlns:a16="http://schemas.microsoft.com/office/drawing/2014/main" xmlns="" id="{03F57D3E-84FA-473B-A466-9891E9BAB32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-21" y="670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2800"/>
          </a:p>
        </xdr:txBody>
      </xdr:sp>
      <xdr:grpSp>
        <xdr:nvGrpSpPr>
          <xdr:cNvPr id="474" name="Group 473">
            <a:extLst>
              <a:ext uri="{FF2B5EF4-FFF2-40B4-BE49-F238E27FC236}">
                <a16:creationId xmlns:a16="http://schemas.microsoft.com/office/drawing/2014/main" xmlns="" id="{D59553C1-9C4D-43AD-9534-AF978AA2ACB6}"/>
              </a:ext>
            </a:extLst>
          </xdr:cNvPr>
          <xdr:cNvGrpSpPr>
            <a:grpSpLocks/>
          </xdr:cNvGrpSpPr>
        </xdr:nvGrpSpPr>
        <xdr:grpSpPr bwMode="auto">
          <a:xfrm>
            <a:off x="1746" y="864"/>
            <a:ext cx="2736" cy="2434"/>
            <a:chOff x="1746" y="864"/>
            <a:chExt cx="2736" cy="2434"/>
          </a:xfrm>
        </xdr:grpSpPr>
        <xdr:sp macro="" textlink="">
          <xdr:nvSpPr>
            <xdr:cNvPr id="498" name="Freeform 5">
              <a:extLst>
                <a:ext uri="{FF2B5EF4-FFF2-40B4-BE49-F238E27FC236}">
                  <a16:creationId xmlns:a16="http://schemas.microsoft.com/office/drawing/2014/main" xmlns="" id="{9777362C-35BA-4820-A88F-A4F26538F407}"/>
                </a:ext>
              </a:extLst>
            </xdr:cNvPr>
            <xdr:cNvSpPr>
              <a:spLocks/>
            </xdr:cNvSpPr>
          </xdr:nvSpPr>
          <xdr:spPr bwMode="auto">
            <a:xfrm>
              <a:off x="2895" y="1058"/>
              <a:ext cx="1086" cy="1087"/>
            </a:xfrm>
            <a:custGeom>
              <a:avLst/>
              <a:gdLst>
                <a:gd name="T0" fmla="*/ 1077 w 1086"/>
                <a:gd name="T1" fmla="*/ 1087 h 1087"/>
                <a:gd name="T2" fmla="*/ 0 w 1086"/>
                <a:gd name="T3" fmla="*/ 12 h 1087"/>
                <a:gd name="T4" fmla="*/ 9 w 1086"/>
                <a:gd name="T5" fmla="*/ 0 h 1087"/>
                <a:gd name="T6" fmla="*/ 1086 w 1086"/>
                <a:gd name="T7" fmla="*/ 1078 h 1087"/>
                <a:gd name="T8" fmla="*/ 1077 w 1086"/>
                <a:gd name="T9" fmla="*/ 1087 h 10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86" h="1087">
                  <a:moveTo>
                    <a:pt x="1077" y="1087"/>
                  </a:moveTo>
                  <a:lnTo>
                    <a:pt x="0" y="12"/>
                  </a:lnTo>
                  <a:lnTo>
                    <a:pt x="9" y="0"/>
                  </a:lnTo>
                  <a:lnTo>
                    <a:pt x="1086" y="1078"/>
                  </a:lnTo>
                  <a:lnTo>
                    <a:pt x="1077" y="108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499" name="Freeform 6">
              <a:extLst>
                <a:ext uri="{FF2B5EF4-FFF2-40B4-BE49-F238E27FC236}">
                  <a16:creationId xmlns:a16="http://schemas.microsoft.com/office/drawing/2014/main" xmlns="" id="{4C90F24F-B474-476F-8025-0E49F1715929}"/>
                </a:ext>
              </a:extLst>
            </xdr:cNvPr>
            <xdr:cNvSpPr>
              <a:spLocks/>
            </xdr:cNvSpPr>
          </xdr:nvSpPr>
          <xdr:spPr bwMode="auto">
            <a:xfrm>
              <a:off x="2895" y="1058"/>
              <a:ext cx="1086" cy="1087"/>
            </a:xfrm>
            <a:custGeom>
              <a:avLst/>
              <a:gdLst>
                <a:gd name="T0" fmla="*/ 359 w 362"/>
                <a:gd name="T1" fmla="*/ 362 h 362"/>
                <a:gd name="T2" fmla="*/ 0 w 362"/>
                <a:gd name="T3" fmla="*/ 4 h 362"/>
                <a:gd name="T4" fmla="*/ 3 w 362"/>
                <a:gd name="T5" fmla="*/ 0 h 362"/>
                <a:gd name="T6" fmla="*/ 362 w 362"/>
                <a:gd name="T7" fmla="*/ 359 h 362"/>
                <a:gd name="T8" fmla="*/ 359 w 362"/>
                <a:gd name="T9" fmla="*/ 362 h 3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2" h="362">
                  <a:moveTo>
                    <a:pt x="359" y="362"/>
                  </a:moveTo>
                  <a:lnTo>
                    <a:pt x="0" y="4"/>
                  </a:lnTo>
                  <a:lnTo>
                    <a:pt x="3" y="0"/>
                  </a:lnTo>
                  <a:lnTo>
                    <a:pt x="362" y="359"/>
                  </a:lnTo>
                  <a:lnTo>
                    <a:pt x="359" y="362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0" name="Freeform 7">
              <a:extLst>
                <a:ext uri="{FF2B5EF4-FFF2-40B4-BE49-F238E27FC236}">
                  <a16:creationId xmlns:a16="http://schemas.microsoft.com/office/drawing/2014/main" xmlns="" id="{E23C73DF-42FB-476C-B5F3-D6EED4456AFF}"/>
                </a:ext>
              </a:extLst>
            </xdr:cNvPr>
            <xdr:cNvSpPr>
              <a:spLocks/>
            </xdr:cNvSpPr>
          </xdr:nvSpPr>
          <xdr:spPr bwMode="auto">
            <a:xfrm>
              <a:off x="2898" y="1064"/>
              <a:ext cx="1068" cy="1249"/>
            </a:xfrm>
            <a:custGeom>
              <a:avLst/>
              <a:gdLst>
                <a:gd name="T0" fmla="*/ 1065 w 1068"/>
                <a:gd name="T1" fmla="*/ 1249 h 1249"/>
                <a:gd name="T2" fmla="*/ 0 w 1068"/>
                <a:gd name="T3" fmla="*/ 3 h 1249"/>
                <a:gd name="T4" fmla="*/ 0 w 1068"/>
                <a:gd name="T5" fmla="*/ 0 h 1249"/>
                <a:gd name="T6" fmla="*/ 1068 w 1068"/>
                <a:gd name="T7" fmla="*/ 1246 h 1249"/>
                <a:gd name="T8" fmla="*/ 1065 w 1068"/>
                <a:gd name="T9" fmla="*/ 1249 h 12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68" h="1249">
                  <a:moveTo>
                    <a:pt x="1065" y="1249"/>
                  </a:moveTo>
                  <a:lnTo>
                    <a:pt x="0" y="3"/>
                  </a:lnTo>
                  <a:lnTo>
                    <a:pt x="0" y="0"/>
                  </a:lnTo>
                  <a:lnTo>
                    <a:pt x="1068" y="1246"/>
                  </a:lnTo>
                  <a:lnTo>
                    <a:pt x="1065" y="124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1" name="Freeform 8">
              <a:extLst>
                <a:ext uri="{FF2B5EF4-FFF2-40B4-BE49-F238E27FC236}">
                  <a16:creationId xmlns:a16="http://schemas.microsoft.com/office/drawing/2014/main" xmlns="" id="{6350F4BB-647E-48C1-B67A-674439BC2824}"/>
                </a:ext>
              </a:extLst>
            </xdr:cNvPr>
            <xdr:cNvSpPr>
              <a:spLocks/>
            </xdr:cNvSpPr>
          </xdr:nvSpPr>
          <xdr:spPr bwMode="auto">
            <a:xfrm>
              <a:off x="2898" y="1064"/>
              <a:ext cx="1068" cy="1249"/>
            </a:xfrm>
            <a:custGeom>
              <a:avLst/>
              <a:gdLst>
                <a:gd name="T0" fmla="*/ 355 w 356"/>
                <a:gd name="T1" fmla="*/ 416 h 416"/>
                <a:gd name="T2" fmla="*/ 0 w 356"/>
                <a:gd name="T3" fmla="*/ 1 h 416"/>
                <a:gd name="T4" fmla="*/ 0 w 356"/>
                <a:gd name="T5" fmla="*/ 0 h 416"/>
                <a:gd name="T6" fmla="*/ 356 w 356"/>
                <a:gd name="T7" fmla="*/ 415 h 416"/>
                <a:gd name="T8" fmla="*/ 355 w 356"/>
                <a:gd name="T9" fmla="*/ 416 h 4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56" h="416">
                  <a:moveTo>
                    <a:pt x="355" y="416"/>
                  </a:moveTo>
                  <a:lnTo>
                    <a:pt x="0" y="1"/>
                  </a:lnTo>
                  <a:lnTo>
                    <a:pt x="0" y="0"/>
                  </a:lnTo>
                  <a:lnTo>
                    <a:pt x="356" y="415"/>
                  </a:lnTo>
                  <a:lnTo>
                    <a:pt x="355" y="416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2" name="Freeform 9">
              <a:extLst>
                <a:ext uri="{FF2B5EF4-FFF2-40B4-BE49-F238E27FC236}">
                  <a16:creationId xmlns:a16="http://schemas.microsoft.com/office/drawing/2014/main" xmlns="" id="{E0E7BC26-6F2C-4872-A80A-D02304713253}"/>
                </a:ext>
              </a:extLst>
            </xdr:cNvPr>
            <xdr:cNvSpPr>
              <a:spLocks/>
            </xdr:cNvSpPr>
          </xdr:nvSpPr>
          <xdr:spPr bwMode="auto">
            <a:xfrm>
              <a:off x="2892" y="1061"/>
              <a:ext cx="1035" cy="1426"/>
            </a:xfrm>
            <a:custGeom>
              <a:avLst/>
              <a:gdLst>
                <a:gd name="T0" fmla="*/ 1023 w 1035"/>
                <a:gd name="T1" fmla="*/ 1426 h 1426"/>
                <a:gd name="T2" fmla="*/ 0 w 1035"/>
                <a:gd name="T3" fmla="*/ 9 h 1426"/>
                <a:gd name="T4" fmla="*/ 9 w 1035"/>
                <a:gd name="T5" fmla="*/ 0 h 1426"/>
                <a:gd name="T6" fmla="*/ 1035 w 1035"/>
                <a:gd name="T7" fmla="*/ 1417 h 1426"/>
                <a:gd name="T8" fmla="*/ 1023 w 1035"/>
                <a:gd name="T9" fmla="*/ 1426 h 14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35" h="1426">
                  <a:moveTo>
                    <a:pt x="1023" y="1426"/>
                  </a:moveTo>
                  <a:lnTo>
                    <a:pt x="0" y="9"/>
                  </a:lnTo>
                  <a:lnTo>
                    <a:pt x="9" y="0"/>
                  </a:lnTo>
                  <a:lnTo>
                    <a:pt x="1035" y="1417"/>
                  </a:lnTo>
                  <a:lnTo>
                    <a:pt x="1023" y="142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3" name="Freeform 10">
              <a:extLst>
                <a:ext uri="{FF2B5EF4-FFF2-40B4-BE49-F238E27FC236}">
                  <a16:creationId xmlns:a16="http://schemas.microsoft.com/office/drawing/2014/main" xmlns="" id="{C19FB329-28D4-4666-AAF8-DE8A9C58CF7F}"/>
                </a:ext>
              </a:extLst>
            </xdr:cNvPr>
            <xdr:cNvSpPr>
              <a:spLocks/>
            </xdr:cNvSpPr>
          </xdr:nvSpPr>
          <xdr:spPr bwMode="auto">
            <a:xfrm>
              <a:off x="2892" y="1061"/>
              <a:ext cx="1035" cy="1426"/>
            </a:xfrm>
            <a:custGeom>
              <a:avLst/>
              <a:gdLst>
                <a:gd name="T0" fmla="*/ 341 w 345"/>
                <a:gd name="T1" fmla="*/ 475 h 475"/>
                <a:gd name="T2" fmla="*/ 0 w 345"/>
                <a:gd name="T3" fmla="*/ 3 h 475"/>
                <a:gd name="T4" fmla="*/ 3 w 345"/>
                <a:gd name="T5" fmla="*/ 0 h 475"/>
                <a:gd name="T6" fmla="*/ 345 w 345"/>
                <a:gd name="T7" fmla="*/ 472 h 475"/>
                <a:gd name="T8" fmla="*/ 341 w 345"/>
                <a:gd name="T9" fmla="*/ 475 h 4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5" h="475">
                  <a:moveTo>
                    <a:pt x="341" y="475"/>
                  </a:moveTo>
                  <a:lnTo>
                    <a:pt x="0" y="3"/>
                  </a:lnTo>
                  <a:lnTo>
                    <a:pt x="3" y="0"/>
                  </a:lnTo>
                  <a:lnTo>
                    <a:pt x="345" y="472"/>
                  </a:lnTo>
                  <a:lnTo>
                    <a:pt x="341" y="475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4" name="Freeform 11">
              <a:extLst>
                <a:ext uri="{FF2B5EF4-FFF2-40B4-BE49-F238E27FC236}">
                  <a16:creationId xmlns:a16="http://schemas.microsoft.com/office/drawing/2014/main" xmlns="" id="{67F3E1B5-9AC5-4FDC-8EC3-F74133816F73}"/>
                </a:ext>
              </a:extLst>
            </xdr:cNvPr>
            <xdr:cNvSpPr>
              <a:spLocks/>
            </xdr:cNvSpPr>
          </xdr:nvSpPr>
          <xdr:spPr bwMode="auto">
            <a:xfrm>
              <a:off x="2886" y="1061"/>
              <a:ext cx="981" cy="1588"/>
            </a:xfrm>
            <a:custGeom>
              <a:avLst/>
              <a:gdLst>
                <a:gd name="T0" fmla="*/ 960 w 981"/>
                <a:gd name="T1" fmla="*/ 1588 h 1588"/>
                <a:gd name="T2" fmla="*/ 0 w 981"/>
                <a:gd name="T3" fmla="*/ 12 h 1588"/>
                <a:gd name="T4" fmla="*/ 18 w 981"/>
                <a:gd name="T5" fmla="*/ 0 h 1588"/>
                <a:gd name="T6" fmla="*/ 981 w 981"/>
                <a:gd name="T7" fmla="*/ 1576 h 1588"/>
                <a:gd name="T8" fmla="*/ 960 w 981"/>
                <a:gd name="T9" fmla="*/ 1588 h 15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81" h="1588">
                  <a:moveTo>
                    <a:pt x="960" y="1588"/>
                  </a:moveTo>
                  <a:lnTo>
                    <a:pt x="0" y="12"/>
                  </a:lnTo>
                  <a:lnTo>
                    <a:pt x="18" y="0"/>
                  </a:lnTo>
                  <a:lnTo>
                    <a:pt x="981" y="1576"/>
                  </a:lnTo>
                  <a:lnTo>
                    <a:pt x="960" y="158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5" name="Freeform 12">
              <a:extLst>
                <a:ext uri="{FF2B5EF4-FFF2-40B4-BE49-F238E27FC236}">
                  <a16:creationId xmlns:a16="http://schemas.microsoft.com/office/drawing/2014/main" xmlns="" id="{AF106090-FDC3-4941-8690-D1A268E707EC}"/>
                </a:ext>
              </a:extLst>
            </xdr:cNvPr>
            <xdr:cNvSpPr>
              <a:spLocks/>
            </xdr:cNvSpPr>
          </xdr:nvSpPr>
          <xdr:spPr bwMode="auto">
            <a:xfrm>
              <a:off x="2886" y="1061"/>
              <a:ext cx="981" cy="1588"/>
            </a:xfrm>
            <a:custGeom>
              <a:avLst/>
              <a:gdLst>
                <a:gd name="T0" fmla="*/ 320 w 327"/>
                <a:gd name="T1" fmla="*/ 529 h 529"/>
                <a:gd name="T2" fmla="*/ 0 w 327"/>
                <a:gd name="T3" fmla="*/ 4 h 529"/>
                <a:gd name="T4" fmla="*/ 6 w 327"/>
                <a:gd name="T5" fmla="*/ 0 h 529"/>
                <a:gd name="T6" fmla="*/ 327 w 327"/>
                <a:gd name="T7" fmla="*/ 525 h 529"/>
                <a:gd name="T8" fmla="*/ 320 w 327"/>
                <a:gd name="T9" fmla="*/ 529 h 5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7" h="529">
                  <a:moveTo>
                    <a:pt x="320" y="529"/>
                  </a:moveTo>
                  <a:lnTo>
                    <a:pt x="0" y="4"/>
                  </a:lnTo>
                  <a:lnTo>
                    <a:pt x="6" y="0"/>
                  </a:lnTo>
                  <a:lnTo>
                    <a:pt x="327" y="525"/>
                  </a:lnTo>
                  <a:lnTo>
                    <a:pt x="320" y="529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6" name="Freeform 13">
              <a:extLst>
                <a:ext uri="{FF2B5EF4-FFF2-40B4-BE49-F238E27FC236}">
                  <a16:creationId xmlns:a16="http://schemas.microsoft.com/office/drawing/2014/main" xmlns="" id="{7D3AEF0C-2D53-4234-AF58-0ADCFDDE77E5}"/>
                </a:ext>
              </a:extLst>
            </xdr:cNvPr>
            <xdr:cNvSpPr>
              <a:spLocks/>
            </xdr:cNvSpPr>
          </xdr:nvSpPr>
          <xdr:spPr bwMode="auto">
            <a:xfrm>
              <a:off x="2883" y="1061"/>
              <a:ext cx="894" cy="1738"/>
            </a:xfrm>
            <a:custGeom>
              <a:avLst/>
              <a:gdLst>
                <a:gd name="T0" fmla="*/ 870 w 894"/>
                <a:gd name="T1" fmla="*/ 1738 h 1738"/>
                <a:gd name="T2" fmla="*/ 0 w 894"/>
                <a:gd name="T3" fmla="*/ 12 h 1738"/>
                <a:gd name="T4" fmla="*/ 21 w 894"/>
                <a:gd name="T5" fmla="*/ 0 h 1738"/>
                <a:gd name="T6" fmla="*/ 894 w 894"/>
                <a:gd name="T7" fmla="*/ 1726 h 1738"/>
                <a:gd name="T8" fmla="*/ 870 w 894"/>
                <a:gd name="T9" fmla="*/ 1738 h 17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4" h="1738">
                  <a:moveTo>
                    <a:pt x="870" y="1738"/>
                  </a:moveTo>
                  <a:lnTo>
                    <a:pt x="0" y="12"/>
                  </a:lnTo>
                  <a:lnTo>
                    <a:pt x="21" y="0"/>
                  </a:lnTo>
                  <a:lnTo>
                    <a:pt x="894" y="1726"/>
                  </a:lnTo>
                  <a:lnTo>
                    <a:pt x="870" y="1738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7" name="Freeform 14">
              <a:extLst>
                <a:ext uri="{FF2B5EF4-FFF2-40B4-BE49-F238E27FC236}">
                  <a16:creationId xmlns:a16="http://schemas.microsoft.com/office/drawing/2014/main" xmlns="" id="{ACA21A07-AB50-446B-92D1-67EC47AA603D}"/>
                </a:ext>
              </a:extLst>
            </xdr:cNvPr>
            <xdr:cNvSpPr>
              <a:spLocks/>
            </xdr:cNvSpPr>
          </xdr:nvSpPr>
          <xdr:spPr bwMode="auto">
            <a:xfrm>
              <a:off x="2883" y="1061"/>
              <a:ext cx="894" cy="1738"/>
            </a:xfrm>
            <a:custGeom>
              <a:avLst/>
              <a:gdLst>
                <a:gd name="T0" fmla="*/ 290 w 298"/>
                <a:gd name="T1" fmla="*/ 579 h 579"/>
                <a:gd name="T2" fmla="*/ 0 w 298"/>
                <a:gd name="T3" fmla="*/ 4 h 579"/>
                <a:gd name="T4" fmla="*/ 7 w 298"/>
                <a:gd name="T5" fmla="*/ 0 h 579"/>
                <a:gd name="T6" fmla="*/ 298 w 298"/>
                <a:gd name="T7" fmla="*/ 575 h 579"/>
                <a:gd name="T8" fmla="*/ 290 w 298"/>
                <a:gd name="T9" fmla="*/ 579 h 5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8" h="579">
                  <a:moveTo>
                    <a:pt x="290" y="579"/>
                  </a:moveTo>
                  <a:lnTo>
                    <a:pt x="0" y="4"/>
                  </a:lnTo>
                  <a:lnTo>
                    <a:pt x="7" y="0"/>
                  </a:lnTo>
                  <a:lnTo>
                    <a:pt x="298" y="575"/>
                  </a:lnTo>
                  <a:lnTo>
                    <a:pt x="290" y="579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8" name="Freeform 15">
              <a:extLst>
                <a:ext uri="{FF2B5EF4-FFF2-40B4-BE49-F238E27FC236}">
                  <a16:creationId xmlns:a16="http://schemas.microsoft.com/office/drawing/2014/main" xmlns="" id="{B380F071-CAEC-4C4E-B1CF-C6BC43A5A7E3}"/>
                </a:ext>
              </a:extLst>
            </xdr:cNvPr>
            <xdr:cNvSpPr>
              <a:spLocks/>
            </xdr:cNvSpPr>
          </xdr:nvSpPr>
          <xdr:spPr bwMode="auto">
            <a:xfrm>
              <a:off x="2889" y="1067"/>
              <a:ext cx="768" cy="1859"/>
            </a:xfrm>
            <a:custGeom>
              <a:avLst/>
              <a:gdLst>
                <a:gd name="T0" fmla="*/ 762 w 768"/>
                <a:gd name="T1" fmla="*/ 1859 h 1859"/>
                <a:gd name="T2" fmla="*/ 0 w 768"/>
                <a:gd name="T3" fmla="*/ 3 h 1859"/>
                <a:gd name="T4" fmla="*/ 3 w 768"/>
                <a:gd name="T5" fmla="*/ 0 h 1859"/>
                <a:gd name="T6" fmla="*/ 768 w 768"/>
                <a:gd name="T7" fmla="*/ 1856 h 1859"/>
                <a:gd name="T8" fmla="*/ 762 w 768"/>
                <a:gd name="T9" fmla="*/ 1859 h 18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768" h="1859">
                  <a:moveTo>
                    <a:pt x="762" y="1859"/>
                  </a:moveTo>
                  <a:lnTo>
                    <a:pt x="0" y="3"/>
                  </a:lnTo>
                  <a:lnTo>
                    <a:pt x="3" y="0"/>
                  </a:lnTo>
                  <a:lnTo>
                    <a:pt x="768" y="1856"/>
                  </a:lnTo>
                  <a:lnTo>
                    <a:pt x="762" y="185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09" name="Freeform 16">
              <a:extLst>
                <a:ext uri="{FF2B5EF4-FFF2-40B4-BE49-F238E27FC236}">
                  <a16:creationId xmlns:a16="http://schemas.microsoft.com/office/drawing/2014/main" xmlns="" id="{0C6F640A-9317-4073-9696-989AA3EADFF3}"/>
                </a:ext>
              </a:extLst>
            </xdr:cNvPr>
            <xdr:cNvSpPr>
              <a:spLocks/>
            </xdr:cNvSpPr>
          </xdr:nvSpPr>
          <xdr:spPr bwMode="auto">
            <a:xfrm>
              <a:off x="2889" y="1067"/>
              <a:ext cx="768" cy="1859"/>
            </a:xfrm>
            <a:custGeom>
              <a:avLst/>
              <a:gdLst>
                <a:gd name="T0" fmla="*/ 254 w 256"/>
                <a:gd name="T1" fmla="*/ 619 h 619"/>
                <a:gd name="T2" fmla="*/ 0 w 256"/>
                <a:gd name="T3" fmla="*/ 1 h 619"/>
                <a:gd name="T4" fmla="*/ 1 w 256"/>
                <a:gd name="T5" fmla="*/ 0 h 619"/>
                <a:gd name="T6" fmla="*/ 256 w 256"/>
                <a:gd name="T7" fmla="*/ 618 h 619"/>
                <a:gd name="T8" fmla="*/ 254 w 256"/>
                <a:gd name="T9" fmla="*/ 619 h 6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6" h="619">
                  <a:moveTo>
                    <a:pt x="254" y="619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256" y="618"/>
                  </a:lnTo>
                  <a:lnTo>
                    <a:pt x="254" y="619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0" name="Freeform 17">
              <a:extLst>
                <a:ext uri="{FF2B5EF4-FFF2-40B4-BE49-F238E27FC236}">
                  <a16:creationId xmlns:a16="http://schemas.microsoft.com/office/drawing/2014/main" xmlns="" id="{0936DAF4-772F-4615-BA8F-E37F8B74EE0C}"/>
                </a:ext>
              </a:extLst>
            </xdr:cNvPr>
            <xdr:cNvSpPr>
              <a:spLocks/>
            </xdr:cNvSpPr>
          </xdr:nvSpPr>
          <xdr:spPr bwMode="auto">
            <a:xfrm>
              <a:off x="2877" y="1085"/>
              <a:ext cx="177" cy="2165"/>
            </a:xfrm>
            <a:custGeom>
              <a:avLst/>
              <a:gdLst>
                <a:gd name="T0" fmla="*/ 0 w 177"/>
                <a:gd name="T1" fmla="*/ 2165 h 2165"/>
                <a:gd name="T2" fmla="*/ 174 w 177"/>
                <a:gd name="T3" fmla="*/ 0 h 2165"/>
                <a:gd name="T4" fmla="*/ 177 w 177"/>
                <a:gd name="T5" fmla="*/ 0 h 2165"/>
                <a:gd name="T6" fmla="*/ 6 w 177"/>
                <a:gd name="T7" fmla="*/ 2165 h 2165"/>
                <a:gd name="T8" fmla="*/ 0 w 177"/>
                <a:gd name="T9" fmla="*/ 2165 h 21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7" h="2165">
                  <a:moveTo>
                    <a:pt x="0" y="2165"/>
                  </a:moveTo>
                  <a:lnTo>
                    <a:pt x="174" y="0"/>
                  </a:lnTo>
                  <a:lnTo>
                    <a:pt x="177" y="0"/>
                  </a:lnTo>
                  <a:lnTo>
                    <a:pt x="6" y="2165"/>
                  </a:lnTo>
                  <a:lnTo>
                    <a:pt x="0" y="216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1" name="Freeform 18">
              <a:extLst>
                <a:ext uri="{FF2B5EF4-FFF2-40B4-BE49-F238E27FC236}">
                  <a16:creationId xmlns:a16="http://schemas.microsoft.com/office/drawing/2014/main" xmlns="" id="{EBADE6BC-2C3C-4882-A367-A980824034B1}"/>
                </a:ext>
              </a:extLst>
            </xdr:cNvPr>
            <xdr:cNvSpPr>
              <a:spLocks/>
            </xdr:cNvSpPr>
          </xdr:nvSpPr>
          <xdr:spPr bwMode="auto">
            <a:xfrm>
              <a:off x="2877" y="1085"/>
              <a:ext cx="177" cy="2165"/>
            </a:xfrm>
            <a:custGeom>
              <a:avLst/>
              <a:gdLst>
                <a:gd name="T0" fmla="*/ 0 w 59"/>
                <a:gd name="T1" fmla="*/ 721 h 721"/>
                <a:gd name="T2" fmla="*/ 58 w 59"/>
                <a:gd name="T3" fmla="*/ 0 h 721"/>
                <a:gd name="T4" fmla="*/ 59 w 59"/>
                <a:gd name="T5" fmla="*/ 0 h 721"/>
                <a:gd name="T6" fmla="*/ 2 w 59"/>
                <a:gd name="T7" fmla="*/ 721 h 721"/>
                <a:gd name="T8" fmla="*/ 0 w 59"/>
                <a:gd name="T9" fmla="*/ 721 h 7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9" h="721">
                  <a:moveTo>
                    <a:pt x="0" y="721"/>
                  </a:moveTo>
                  <a:lnTo>
                    <a:pt x="58" y="0"/>
                  </a:lnTo>
                  <a:lnTo>
                    <a:pt x="59" y="0"/>
                  </a:lnTo>
                  <a:lnTo>
                    <a:pt x="2" y="721"/>
                  </a:lnTo>
                  <a:lnTo>
                    <a:pt x="0" y="72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2" name="Freeform 19">
              <a:extLst>
                <a:ext uri="{FF2B5EF4-FFF2-40B4-BE49-F238E27FC236}">
                  <a16:creationId xmlns:a16="http://schemas.microsoft.com/office/drawing/2014/main" xmlns="" id="{7A7181D6-CEC2-4D43-9DD4-1E794DEC5CFF}"/>
                </a:ext>
              </a:extLst>
            </xdr:cNvPr>
            <xdr:cNvSpPr>
              <a:spLocks/>
            </xdr:cNvSpPr>
          </xdr:nvSpPr>
          <xdr:spPr bwMode="auto">
            <a:xfrm>
              <a:off x="2379" y="1082"/>
              <a:ext cx="672" cy="2048"/>
            </a:xfrm>
            <a:custGeom>
              <a:avLst/>
              <a:gdLst>
                <a:gd name="T0" fmla="*/ 0 w 672"/>
                <a:gd name="T1" fmla="*/ 2045 h 2048"/>
                <a:gd name="T2" fmla="*/ 663 w 672"/>
                <a:gd name="T3" fmla="*/ 0 h 2048"/>
                <a:gd name="T4" fmla="*/ 672 w 672"/>
                <a:gd name="T5" fmla="*/ 3 h 2048"/>
                <a:gd name="T6" fmla="*/ 6 w 672"/>
                <a:gd name="T7" fmla="*/ 2048 h 2048"/>
                <a:gd name="T8" fmla="*/ 0 w 672"/>
                <a:gd name="T9" fmla="*/ 2045 h 20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72" h="2048">
                  <a:moveTo>
                    <a:pt x="0" y="2045"/>
                  </a:moveTo>
                  <a:lnTo>
                    <a:pt x="663" y="0"/>
                  </a:lnTo>
                  <a:lnTo>
                    <a:pt x="672" y="3"/>
                  </a:lnTo>
                  <a:lnTo>
                    <a:pt x="6" y="2048"/>
                  </a:lnTo>
                  <a:lnTo>
                    <a:pt x="0" y="204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3" name="Freeform 20">
              <a:extLst>
                <a:ext uri="{FF2B5EF4-FFF2-40B4-BE49-F238E27FC236}">
                  <a16:creationId xmlns:a16="http://schemas.microsoft.com/office/drawing/2014/main" xmlns="" id="{98FC7732-2726-4382-99C3-0ADAD90B4D9C}"/>
                </a:ext>
              </a:extLst>
            </xdr:cNvPr>
            <xdr:cNvSpPr>
              <a:spLocks/>
            </xdr:cNvSpPr>
          </xdr:nvSpPr>
          <xdr:spPr bwMode="auto">
            <a:xfrm>
              <a:off x="2379" y="1082"/>
              <a:ext cx="672" cy="2048"/>
            </a:xfrm>
            <a:custGeom>
              <a:avLst/>
              <a:gdLst>
                <a:gd name="T0" fmla="*/ 0 w 224"/>
                <a:gd name="T1" fmla="*/ 681 h 682"/>
                <a:gd name="T2" fmla="*/ 221 w 224"/>
                <a:gd name="T3" fmla="*/ 0 h 682"/>
                <a:gd name="T4" fmla="*/ 224 w 224"/>
                <a:gd name="T5" fmla="*/ 1 h 682"/>
                <a:gd name="T6" fmla="*/ 2 w 224"/>
                <a:gd name="T7" fmla="*/ 682 h 682"/>
                <a:gd name="T8" fmla="*/ 0 w 224"/>
                <a:gd name="T9" fmla="*/ 681 h 6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4" h="682">
                  <a:moveTo>
                    <a:pt x="0" y="681"/>
                  </a:moveTo>
                  <a:lnTo>
                    <a:pt x="221" y="0"/>
                  </a:lnTo>
                  <a:lnTo>
                    <a:pt x="224" y="1"/>
                  </a:lnTo>
                  <a:lnTo>
                    <a:pt x="2" y="682"/>
                  </a:lnTo>
                  <a:lnTo>
                    <a:pt x="0" y="68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4" name="Freeform 21">
              <a:extLst>
                <a:ext uri="{FF2B5EF4-FFF2-40B4-BE49-F238E27FC236}">
                  <a16:creationId xmlns:a16="http://schemas.microsoft.com/office/drawing/2014/main" xmlns="" id="{67FFD3E2-BC45-49E6-9D71-4BF0AC81AD0C}"/>
                </a:ext>
              </a:extLst>
            </xdr:cNvPr>
            <xdr:cNvSpPr>
              <a:spLocks/>
            </xdr:cNvSpPr>
          </xdr:nvSpPr>
          <xdr:spPr bwMode="auto">
            <a:xfrm>
              <a:off x="2103" y="1082"/>
              <a:ext cx="942" cy="1841"/>
            </a:xfrm>
            <a:custGeom>
              <a:avLst/>
              <a:gdLst>
                <a:gd name="T0" fmla="*/ 0 w 942"/>
                <a:gd name="T1" fmla="*/ 1841 h 1841"/>
                <a:gd name="T2" fmla="*/ 939 w 942"/>
                <a:gd name="T3" fmla="*/ 0 h 1841"/>
                <a:gd name="T4" fmla="*/ 942 w 942"/>
                <a:gd name="T5" fmla="*/ 0 h 1841"/>
                <a:gd name="T6" fmla="*/ 3 w 942"/>
                <a:gd name="T7" fmla="*/ 1841 h 1841"/>
                <a:gd name="T8" fmla="*/ 0 w 942"/>
                <a:gd name="T9" fmla="*/ 1841 h 18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42" h="1841">
                  <a:moveTo>
                    <a:pt x="0" y="1841"/>
                  </a:moveTo>
                  <a:lnTo>
                    <a:pt x="939" y="0"/>
                  </a:lnTo>
                  <a:lnTo>
                    <a:pt x="942" y="0"/>
                  </a:lnTo>
                  <a:lnTo>
                    <a:pt x="3" y="1841"/>
                  </a:lnTo>
                  <a:lnTo>
                    <a:pt x="0" y="184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5" name="Freeform 22">
              <a:extLst>
                <a:ext uri="{FF2B5EF4-FFF2-40B4-BE49-F238E27FC236}">
                  <a16:creationId xmlns:a16="http://schemas.microsoft.com/office/drawing/2014/main" xmlns="" id="{F3E7B6C9-C8BC-4A60-9B28-7D19A9577B6C}"/>
                </a:ext>
              </a:extLst>
            </xdr:cNvPr>
            <xdr:cNvSpPr>
              <a:spLocks/>
            </xdr:cNvSpPr>
          </xdr:nvSpPr>
          <xdr:spPr bwMode="auto">
            <a:xfrm>
              <a:off x="2103" y="1082"/>
              <a:ext cx="942" cy="1841"/>
            </a:xfrm>
            <a:custGeom>
              <a:avLst/>
              <a:gdLst>
                <a:gd name="T0" fmla="*/ 0 w 314"/>
                <a:gd name="T1" fmla="*/ 613 h 613"/>
                <a:gd name="T2" fmla="*/ 313 w 314"/>
                <a:gd name="T3" fmla="*/ 0 h 613"/>
                <a:gd name="T4" fmla="*/ 314 w 314"/>
                <a:gd name="T5" fmla="*/ 0 h 613"/>
                <a:gd name="T6" fmla="*/ 1 w 314"/>
                <a:gd name="T7" fmla="*/ 613 h 613"/>
                <a:gd name="T8" fmla="*/ 0 w 314"/>
                <a:gd name="T9" fmla="*/ 613 h 6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4" h="613">
                  <a:moveTo>
                    <a:pt x="0" y="613"/>
                  </a:moveTo>
                  <a:lnTo>
                    <a:pt x="313" y="0"/>
                  </a:lnTo>
                  <a:lnTo>
                    <a:pt x="314" y="0"/>
                  </a:lnTo>
                  <a:lnTo>
                    <a:pt x="1" y="613"/>
                  </a:lnTo>
                  <a:lnTo>
                    <a:pt x="0" y="613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6" name="Freeform 23">
              <a:extLst>
                <a:ext uri="{FF2B5EF4-FFF2-40B4-BE49-F238E27FC236}">
                  <a16:creationId xmlns:a16="http://schemas.microsoft.com/office/drawing/2014/main" xmlns="" id="{E408E8BC-8FE1-4B2D-9941-9C8D2E13BA01}"/>
                </a:ext>
              </a:extLst>
            </xdr:cNvPr>
            <xdr:cNvSpPr>
              <a:spLocks/>
            </xdr:cNvSpPr>
          </xdr:nvSpPr>
          <xdr:spPr bwMode="auto">
            <a:xfrm>
              <a:off x="2007" y="1067"/>
              <a:ext cx="1026" cy="433"/>
            </a:xfrm>
            <a:custGeom>
              <a:avLst/>
              <a:gdLst>
                <a:gd name="T0" fmla="*/ 0 w 1026"/>
                <a:gd name="T1" fmla="*/ 430 h 433"/>
                <a:gd name="T2" fmla="*/ 1023 w 1026"/>
                <a:gd name="T3" fmla="*/ 0 h 433"/>
                <a:gd name="T4" fmla="*/ 1026 w 1026"/>
                <a:gd name="T5" fmla="*/ 3 h 433"/>
                <a:gd name="T6" fmla="*/ 0 w 1026"/>
                <a:gd name="T7" fmla="*/ 433 h 433"/>
                <a:gd name="T8" fmla="*/ 0 w 1026"/>
                <a:gd name="T9" fmla="*/ 430 h 4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26" h="433">
                  <a:moveTo>
                    <a:pt x="0" y="430"/>
                  </a:moveTo>
                  <a:lnTo>
                    <a:pt x="1023" y="0"/>
                  </a:lnTo>
                  <a:lnTo>
                    <a:pt x="1026" y="3"/>
                  </a:lnTo>
                  <a:lnTo>
                    <a:pt x="0" y="433"/>
                  </a:lnTo>
                  <a:lnTo>
                    <a:pt x="0" y="43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7" name="Freeform 24">
              <a:extLst>
                <a:ext uri="{FF2B5EF4-FFF2-40B4-BE49-F238E27FC236}">
                  <a16:creationId xmlns:a16="http://schemas.microsoft.com/office/drawing/2014/main" xmlns="" id="{934128C0-3BF8-42FC-A083-A58446A60741}"/>
                </a:ext>
              </a:extLst>
            </xdr:cNvPr>
            <xdr:cNvSpPr>
              <a:spLocks/>
            </xdr:cNvSpPr>
          </xdr:nvSpPr>
          <xdr:spPr bwMode="auto">
            <a:xfrm>
              <a:off x="2007" y="1067"/>
              <a:ext cx="1026" cy="433"/>
            </a:xfrm>
            <a:custGeom>
              <a:avLst/>
              <a:gdLst>
                <a:gd name="T0" fmla="*/ 0 w 342"/>
                <a:gd name="T1" fmla="*/ 143 h 144"/>
                <a:gd name="T2" fmla="*/ 341 w 342"/>
                <a:gd name="T3" fmla="*/ 0 h 144"/>
                <a:gd name="T4" fmla="*/ 342 w 342"/>
                <a:gd name="T5" fmla="*/ 1 h 144"/>
                <a:gd name="T6" fmla="*/ 0 w 342"/>
                <a:gd name="T7" fmla="*/ 144 h 144"/>
                <a:gd name="T8" fmla="*/ 0 w 342"/>
                <a:gd name="T9" fmla="*/ 143 h 1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2" h="144">
                  <a:moveTo>
                    <a:pt x="0" y="143"/>
                  </a:moveTo>
                  <a:lnTo>
                    <a:pt x="341" y="0"/>
                  </a:lnTo>
                  <a:lnTo>
                    <a:pt x="342" y="1"/>
                  </a:lnTo>
                  <a:lnTo>
                    <a:pt x="0" y="144"/>
                  </a:lnTo>
                  <a:lnTo>
                    <a:pt x="0" y="143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8" name="Freeform 25">
              <a:extLst>
                <a:ext uri="{FF2B5EF4-FFF2-40B4-BE49-F238E27FC236}">
                  <a16:creationId xmlns:a16="http://schemas.microsoft.com/office/drawing/2014/main" xmlns="" id="{14483229-241E-4375-B489-C41784E57DFB}"/>
                </a:ext>
              </a:extLst>
            </xdr:cNvPr>
            <xdr:cNvSpPr>
              <a:spLocks/>
            </xdr:cNvSpPr>
          </xdr:nvSpPr>
          <xdr:spPr bwMode="auto">
            <a:xfrm>
              <a:off x="2541" y="1127"/>
              <a:ext cx="678" cy="2069"/>
            </a:xfrm>
            <a:custGeom>
              <a:avLst/>
              <a:gdLst>
                <a:gd name="T0" fmla="*/ 0 w 678"/>
                <a:gd name="T1" fmla="*/ 2066 h 2069"/>
                <a:gd name="T2" fmla="*/ 672 w 678"/>
                <a:gd name="T3" fmla="*/ 0 h 2069"/>
                <a:gd name="T4" fmla="*/ 678 w 678"/>
                <a:gd name="T5" fmla="*/ 0 h 2069"/>
                <a:gd name="T6" fmla="*/ 6 w 678"/>
                <a:gd name="T7" fmla="*/ 2069 h 2069"/>
                <a:gd name="T8" fmla="*/ 0 w 678"/>
                <a:gd name="T9" fmla="*/ 2066 h 20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78" h="2069">
                  <a:moveTo>
                    <a:pt x="0" y="2066"/>
                  </a:moveTo>
                  <a:lnTo>
                    <a:pt x="672" y="0"/>
                  </a:lnTo>
                  <a:lnTo>
                    <a:pt x="678" y="0"/>
                  </a:lnTo>
                  <a:lnTo>
                    <a:pt x="6" y="2069"/>
                  </a:lnTo>
                  <a:lnTo>
                    <a:pt x="0" y="206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19" name="Freeform 26">
              <a:extLst>
                <a:ext uri="{FF2B5EF4-FFF2-40B4-BE49-F238E27FC236}">
                  <a16:creationId xmlns:a16="http://schemas.microsoft.com/office/drawing/2014/main" xmlns="" id="{1951882A-BFAA-4BC6-8F09-900714772107}"/>
                </a:ext>
              </a:extLst>
            </xdr:cNvPr>
            <xdr:cNvSpPr>
              <a:spLocks/>
            </xdr:cNvSpPr>
          </xdr:nvSpPr>
          <xdr:spPr bwMode="auto">
            <a:xfrm>
              <a:off x="2541" y="1127"/>
              <a:ext cx="678" cy="2069"/>
            </a:xfrm>
            <a:custGeom>
              <a:avLst/>
              <a:gdLst>
                <a:gd name="T0" fmla="*/ 0 w 226"/>
                <a:gd name="T1" fmla="*/ 688 h 689"/>
                <a:gd name="T2" fmla="*/ 224 w 226"/>
                <a:gd name="T3" fmla="*/ 0 h 689"/>
                <a:gd name="T4" fmla="*/ 226 w 226"/>
                <a:gd name="T5" fmla="*/ 0 h 689"/>
                <a:gd name="T6" fmla="*/ 2 w 226"/>
                <a:gd name="T7" fmla="*/ 689 h 689"/>
                <a:gd name="T8" fmla="*/ 0 w 226"/>
                <a:gd name="T9" fmla="*/ 688 h 6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6" h="689">
                  <a:moveTo>
                    <a:pt x="0" y="688"/>
                  </a:moveTo>
                  <a:lnTo>
                    <a:pt x="224" y="0"/>
                  </a:lnTo>
                  <a:lnTo>
                    <a:pt x="226" y="0"/>
                  </a:lnTo>
                  <a:lnTo>
                    <a:pt x="2" y="689"/>
                  </a:lnTo>
                  <a:lnTo>
                    <a:pt x="0" y="688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0" name="Freeform 27">
              <a:extLst>
                <a:ext uri="{FF2B5EF4-FFF2-40B4-BE49-F238E27FC236}">
                  <a16:creationId xmlns:a16="http://schemas.microsoft.com/office/drawing/2014/main" xmlns="" id="{463116EB-866B-436D-9866-FFCE86BE708C}"/>
                </a:ext>
              </a:extLst>
            </xdr:cNvPr>
            <xdr:cNvSpPr>
              <a:spLocks/>
            </xdr:cNvSpPr>
          </xdr:nvSpPr>
          <xdr:spPr bwMode="auto">
            <a:xfrm>
              <a:off x="3402" y="1184"/>
              <a:ext cx="453" cy="457"/>
            </a:xfrm>
            <a:custGeom>
              <a:avLst/>
              <a:gdLst>
                <a:gd name="T0" fmla="*/ 450 w 453"/>
                <a:gd name="T1" fmla="*/ 457 h 457"/>
                <a:gd name="T2" fmla="*/ 0 w 453"/>
                <a:gd name="T3" fmla="*/ 3 h 457"/>
                <a:gd name="T4" fmla="*/ 0 w 453"/>
                <a:gd name="T5" fmla="*/ 0 h 457"/>
                <a:gd name="T6" fmla="*/ 453 w 453"/>
                <a:gd name="T7" fmla="*/ 454 h 457"/>
                <a:gd name="T8" fmla="*/ 450 w 453"/>
                <a:gd name="T9" fmla="*/ 457 h 4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3" h="457">
                  <a:moveTo>
                    <a:pt x="450" y="457"/>
                  </a:moveTo>
                  <a:lnTo>
                    <a:pt x="0" y="3"/>
                  </a:lnTo>
                  <a:lnTo>
                    <a:pt x="0" y="0"/>
                  </a:lnTo>
                  <a:lnTo>
                    <a:pt x="453" y="454"/>
                  </a:lnTo>
                  <a:lnTo>
                    <a:pt x="450" y="45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1" name="Freeform 28">
              <a:extLst>
                <a:ext uri="{FF2B5EF4-FFF2-40B4-BE49-F238E27FC236}">
                  <a16:creationId xmlns:a16="http://schemas.microsoft.com/office/drawing/2014/main" xmlns="" id="{1BD64E67-0850-4B5D-BCC0-2CBD791AE48A}"/>
                </a:ext>
              </a:extLst>
            </xdr:cNvPr>
            <xdr:cNvSpPr>
              <a:spLocks/>
            </xdr:cNvSpPr>
          </xdr:nvSpPr>
          <xdr:spPr bwMode="auto">
            <a:xfrm>
              <a:off x="3402" y="1184"/>
              <a:ext cx="453" cy="457"/>
            </a:xfrm>
            <a:custGeom>
              <a:avLst/>
              <a:gdLst>
                <a:gd name="T0" fmla="*/ 150 w 151"/>
                <a:gd name="T1" fmla="*/ 152 h 152"/>
                <a:gd name="T2" fmla="*/ 0 w 151"/>
                <a:gd name="T3" fmla="*/ 1 h 152"/>
                <a:gd name="T4" fmla="*/ 0 w 151"/>
                <a:gd name="T5" fmla="*/ 0 h 152"/>
                <a:gd name="T6" fmla="*/ 151 w 151"/>
                <a:gd name="T7" fmla="*/ 151 h 152"/>
                <a:gd name="T8" fmla="*/ 150 w 151"/>
                <a:gd name="T9" fmla="*/ 152 h 1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1" h="152">
                  <a:moveTo>
                    <a:pt x="150" y="152"/>
                  </a:moveTo>
                  <a:lnTo>
                    <a:pt x="0" y="1"/>
                  </a:lnTo>
                  <a:lnTo>
                    <a:pt x="0" y="0"/>
                  </a:lnTo>
                  <a:lnTo>
                    <a:pt x="151" y="151"/>
                  </a:lnTo>
                  <a:lnTo>
                    <a:pt x="150" y="152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2" name="Freeform 29">
              <a:extLst>
                <a:ext uri="{FF2B5EF4-FFF2-40B4-BE49-F238E27FC236}">
                  <a16:creationId xmlns:a16="http://schemas.microsoft.com/office/drawing/2014/main" xmlns="" id="{58B440A5-3926-4A34-AA4A-BADDA1819F5A}"/>
                </a:ext>
              </a:extLst>
            </xdr:cNvPr>
            <xdr:cNvSpPr>
              <a:spLocks/>
            </xdr:cNvSpPr>
          </xdr:nvSpPr>
          <xdr:spPr bwMode="auto">
            <a:xfrm>
              <a:off x="3549" y="1277"/>
              <a:ext cx="96" cy="81"/>
            </a:xfrm>
            <a:custGeom>
              <a:avLst/>
              <a:gdLst>
                <a:gd name="T0" fmla="*/ 96 w 96"/>
                <a:gd name="T1" fmla="*/ 81 h 81"/>
                <a:gd name="T2" fmla="*/ 0 w 96"/>
                <a:gd name="T3" fmla="*/ 3 h 81"/>
                <a:gd name="T4" fmla="*/ 3 w 96"/>
                <a:gd name="T5" fmla="*/ 0 h 81"/>
                <a:gd name="T6" fmla="*/ 96 w 96"/>
                <a:gd name="T7" fmla="*/ 78 h 81"/>
                <a:gd name="T8" fmla="*/ 96 w 96"/>
                <a:gd name="T9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6" h="81">
                  <a:moveTo>
                    <a:pt x="96" y="81"/>
                  </a:moveTo>
                  <a:lnTo>
                    <a:pt x="0" y="3"/>
                  </a:lnTo>
                  <a:lnTo>
                    <a:pt x="3" y="0"/>
                  </a:lnTo>
                  <a:lnTo>
                    <a:pt x="96" y="78"/>
                  </a:lnTo>
                  <a:lnTo>
                    <a:pt x="96" y="8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3" name="Freeform 30">
              <a:extLst>
                <a:ext uri="{FF2B5EF4-FFF2-40B4-BE49-F238E27FC236}">
                  <a16:creationId xmlns:a16="http://schemas.microsoft.com/office/drawing/2014/main" xmlns="" id="{DE6F4B70-4B31-4AC4-941F-50490010753B}"/>
                </a:ext>
              </a:extLst>
            </xdr:cNvPr>
            <xdr:cNvSpPr>
              <a:spLocks/>
            </xdr:cNvSpPr>
          </xdr:nvSpPr>
          <xdr:spPr bwMode="auto">
            <a:xfrm>
              <a:off x="3549" y="1277"/>
              <a:ext cx="96" cy="81"/>
            </a:xfrm>
            <a:custGeom>
              <a:avLst/>
              <a:gdLst>
                <a:gd name="T0" fmla="*/ 32 w 32"/>
                <a:gd name="T1" fmla="*/ 27 h 27"/>
                <a:gd name="T2" fmla="*/ 0 w 32"/>
                <a:gd name="T3" fmla="*/ 1 h 27"/>
                <a:gd name="T4" fmla="*/ 1 w 32"/>
                <a:gd name="T5" fmla="*/ 0 h 27"/>
                <a:gd name="T6" fmla="*/ 32 w 32"/>
                <a:gd name="T7" fmla="*/ 26 h 27"/>
                <a:gd name="T8" fmla="*/ 32 w 32"/>
                <a:gd name="T9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27">
                  <a:moveTo>
                    <a:pt x="32" y="27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32" y="26"/>
                  </a:lnTo>
                  <a:lnTo>
                    <a:pt x="32" y="2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4" name="Freeform 31">
              <a:extLst>
                <a:ext uri="{FF2B5EF4-FFF2-40B4-BE49-F238E27FC236}">
                  <a16:creationId xmlns:a16="http://schemas.microsoft.com/office/drawing/2014/main" xmlns="" id="{0C52D44F-CFAC-4552-AF81-1B3F3E50737E}"/>
                </a:ext>
              </a:extLst>
            </xdr:cNvPr>
            <xdr:cNvSpPr>
              <a:spLocks/>
            </xdr:cNvSpPr>
          </xdr:nvSpPr>
          <xdr:spPr bwMode="auto">
            <a:xfrm>
              <a:off x="1914" y="1265"/>
              <a:ext cx="1596" cy="388"/>
            </a:xfrm>
            <a:custGeom>
              <a:avLst/>
              <a:gdLst>
                <a:gd name="T0" fmla="*/ 0 w 1596"/>
                <a:gd name="T1" fmla="*/ 385 h 388"/>
                <a:gd name="T2" fmla="*/ 1593 w 1596"/>
                <a:gd name="T3" fmla="*/ 0 h 388"/>
                <a:gd name="T4" fmla="*/ 1596 w 1596"/>
                <a:gd name="T5" fmla="*/ 3 h 388"/>
                <a:gd name="T6" fmla="*/ 0 w 1596"/>
                <a:gd name="T7" fmla="*/ 388 h 388"/>
                <a:gd name="T8" fmla="*/ 0 w 1596"/>
                <a:gd name="T9" fmla="*/ 385 h 3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96" h="388">
                  <a:moveTo>
                    <a:pt x="0" y="385"/>
                  </a:moveTo>
                  <a:lnTo>
                    <a:pt x="1593" y="0"/>
                  </a:lnTo>
                  <a:lnTo>
                    <a:pt x="1596" y="3"/>
                  </a:lnTo>
                  <a:lnTo>
                    <a:pt x="0" y="388"/>
                  </a:lnTo>
                  <a:lnTo>
                    <a:pt x="0" y="38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5" name="Freeform 32">
              <a:extLst>
                <a:ext uri="{FF2B5EF4-FFF2-40B4-BE49-F238E27FC236}">
                  <a16:creationId xmlns:a16="http://schemas.microsoft.com/office/drawing/2014/main" xmlns="" id="{28A72D38-4184-4871-B732-A8B726E8DD70}"/>
                </a:ext>
              </a:extLst>
            </xdr:cNvPr>
            <xdr:cNvSpPr>
              <a:spLocks/>
            </xdr:cNvSpPr>
          </xdr:nvSpPr>
          <xdr:spPr bwMode="auto">
            <a:xfrm>
              <a:off x="1914" y="1265"/>
              <a:ext cx="1596" cy="388"/>
            </a:xfrm>
            <a:custGeom>
              <a:avLst/>
              <a:gdLst>
                <a:gd name="T0" fmla="*/ 0 w 532"/>
                <a:gd name="T1" fmla="*/ 128 h 129"/>
                <a:gd name="T2" fmla="*/ 531 w 532"/>
                <a:gd name="T3" fmla="*/ 0 h 129"/>
                <a:gd name="T4" fmla="*/ 532 w 532"/>
                <a:gd name="T5" fmla="*/ 1 h 129"/>
                <a:gd name="T6" fmla="*/ 0 w 532"/>
                <a:gd name="T7" fmla="*/ 129 h 129"/>
                <a:gd name="T8" fmla="*/ 0 w 532"/>
                <a:gd name="T9" fmla="*/ 128 h 1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32" h="129">
                  <a:moveTo>
                    <a:pt x="0" y="128"/>
                  </a:moveTo>
                  <a:lnTo>
                    <a:pt x="531" y="0"/>
                  </a:lnTo>
                  <a:lnTo>
                    <a:pt x="532" y="1"/>
                  </a:lnTo>
                  <a:lnTo>
                    <a:pt x="0" y="129"/>
                  </a:lnTo>
                  <a:lnTo>
                    <a:pt x="0" y="128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6" name="Freeform 33">
              <a:extLst>
                <a:ext uri="{FF2B5EF4-FFF2-40B4-BE49-F238E27FC236}">
                  <a16:creationId xmlns:a16="http://schemas.microsoft.com/office/drawing/2014/main" xmlns="" id="{29C7A95C-FDC9-4380-92C1-AFDBECBC6468}"/>
                </a:ext>
              </a:extLst>
            </xdr:cNvPr>
            <xdr:cNvSpPr>
              <a:spLocks/>
            </xdr:cNvSpPr>
          </xdr:nvSpPr>
          <xdr:spPr bwMode="auto">
            <a:xfrm>
              <a:off x="3675" y="1394"/>
              <a:ext cx="249" cy="403"/>
            </a:xfrm>
            <a:custGeom>
              <a:avLst/>
              <a:gdLst>
                <a:gd name="T0" fmla="*/ 249 w 249"/>
                <a:gd name="T1" fmla="*/ 403 h 403"/>
                <a:gd name="T2" fmla="*/ 0 w 249"/>
                <a:gd name="T3" fmla="*/ 0 h 403"/>
                <a:gd name="T4" fmla="*/ 3 w 249"/>
                <a:gd name="T5" fmla="*/ 0 h 403"/>
                <a:gd name="T6" fmla="*/ 249 w 249"/>
                <a:gd name="T7" fmla="*/ 400 h 403"/>
                <a:gd name="T8" fmla="*/ 249 w 249"/>
                <a:gd name="T9" fmla="*/ 403 h 4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9" h="403">
                  <a:moveTo>
                    <a:pt x="249" y="403"/>
                  </a:moveTo>
                  <a:lnTo>
                    <a:pt x="0" y="0"/>
                  </a:lnTo>
                  <a:lnTo>
                    <a:pt x="3" y="0"/>
                  </a:lnTo>
                  <a:lnTo>
                    <a:pt x="249" y="400"/>
                  </a:lnTo>
                  <a:lnTo>
                    <a:pt x="249" y="40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7" name="Freeform 34">
              <a:extLst>
                <a:ext uri="{FF2B5EF4-FFF2-40B4-BE49-F238E27FC236}">
                  <a16:creationId xmlns:a16="http://schemas.microsoft.com/office/drawing/2014/main" xmlns="" id="{072EA8CB-1507-4F51-A2FA-304606AE9DA2}"/>
                </a:ext>
              </a:extLst>
            </xdr:cNvPr>
            <xdr:cNvSpPr>
              <a:spLocks/>
            </xdr:cNvSpPr>
          </xdr:nvSpPr>
          <xdr:spPr bwMode="auto">
            <a:xfrm>
              <a:off x="3675" y="1394"/>
              <a:ext cx="249" cy="403"/>
            </a:xfrm>
            <a:custGeom>
              <a:avLst/>
              <a:gdLst>
                <a:gd name="T0" fmla="*/ 83 w 83"/>
                <a:gd name="T1" fmla="*/ 134 h 134"/>
                <a:gd name="T2" fmla="*/ 0 w 83"/>
                <a:gd name="T3" fmla="*/ 0 h 134"/>
                <a:gd name="T4" fmla="*/ 1 w 83"/>
                <a:gd name="T5" fmla="*/ 0 h 134"/>
                <a:gd name="T6" fmla="*/ 83 w 83"/>
                <a:gd name="T7" fmla="*/ 133 h 134"/>
                <a:gd name="T8" fmla="*/ 83 w 83"/>
                <a:gd name="T9" fmla="*/ 134 h 1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3" h="134">
                  <a:moveTo>
                    <a:pt x="83" y="134"/>
                  </a:moveTo>
                  <a:lnTo>
                    <a:pt x="0" y="0"/>
                  </a:lnTo>
                  <a:lnTo>
                    <a:pt x="1" y="0"/>
                  </a:lnTo>
                  <a:lnTo>
                    <a:pt x="83" y="133"/>
                  </a:lnTo>
                  <a:lnTo>
                    <a:pt x="83" y="134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8" name="Freeform 35">
              <a:extLst>
                <a:ext uri="{FF2B5EF4-FFF2-40B4-BE49-F238E27FC236}">
                  <a16:creationId xmlns:a16="http://schemas.microsoft.com/office/drawing/2014/main" xmlns="" id="{A2CC9440-5D41-43AF-BB68-3BCC465AEB1F}"/>
                </a:ext>
              </a:extLst>
            </xdr:cNvPr>
            <xdr:cNvSpPr>
              <a:spLocks/>
            </xdr:cNvSpPr>
          </xdr:nvSpPr>
          <xdr:spPr bwMode="auto">
            <a:xfrm>
              <a:off x="3231" y="1397"/>
              <a:ext cx="429" cy="1793"/>
            </a:xfrm>
            <a:custGeom>
              <a:avLst/>
              <a:gdLst>
                <a:gd name="T0" fmla="*/ 0 w 429"/>
                <a:gd name="T1" fmla="*/ 1793 h 1793"/>
                <a:gd name="T2" fmla="*/ 426 w 429"/>
                <a:gd name="T3" fmla="*/ 0 h 1793"/>
                <a:gd name="T4" fmla="*/ 429 w 429"/>
                <a:gd name="T5" fmla="*/ 0 h 1793"/>
                <a:gd name="T6" fmla="*/ 3 w 429"/>
                <a:gd name="T7" fmla="*/ 1793 h 1793"/>
                <a:gd name="T8" fmla="*/ 0 w 429"/>
                <a:gd name="T9" fmla="*/ 1793 h 17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29" h="1793">
                  <a:moveTo>
                    <a:pt x="0" y="1793"/>
                  </a:moveTo>
                  <a:lnTo>
                    <a:pt x="426" y="0"/>
                  </a:lnTo>
                  <a:lnTo>
                    <a:pt x="429" y="0"/>
                  </a:lnTo>
                  <a:lnTo>
                    <a:pt x="3" y="1793"/>
                  </a:lnTo>
                  <a:lnTo>
                    <a:pt x="0" y="179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29" name="Freeform 36">
              <a:extLst>
                <a:ext uri="{FF2B5EF4-FFF2-40B4-BE49-F238E27FC236}">
                  <a16:creationId xmlns:a16="http://schemas.microsoft.com/office/drawing/2014/main" xmlns="" id="{071B1B3B-5086-4EF3-9EBA-C17D48E69CB0}"/>
                </a:ext>
              </a:extLst>
            </xdr:cNvPr>
            <xdr:cNvSpPr>
              <a:spLocks/>
            </xdr:cNvSpPr>
          </xdr:nvSpPr>
          <xdr:spPr bwMode="auto">
            <a:xfrm>
              <a:off x="3231" y="1397"/>
              <a:ext cx="429" cy="1793"/>
            </a:xfrm>
            <a:custGeom>
              <a:avLst/>
              <a:gdLst>
                <a:gd name="T0" fmla="*/ 0 w 143"/>
                <a:gd name="T1" fmla="*/ 597 h 597"/>
                <a:gd name="T2" fmla="*/ 142 w 143"/>
                <a:gd name="T3" fmla="*/ 0 h 597"/>
                <a:gd name="T4" fmla="*/ 143 w 143"/>
                <a:gd name="T5" fmla="*/ 0 h 597"/>
                <a:gd name="T6" fmla="*/ 1 w 143"/>
                <a:gd name="T7" fmla="*/ 597 h 597"/>
                <a:gd name="T8" fmla="*/ 0 w 143"/>
                <a:gd name="T9" fmla="*/ 597 h 5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3" h="597">
                  <a:moveTo>
                    <a:pt x="0" y="597"/>
                  </a:moveTo>
                  <a:lnTo>
                    <a:pt x="142" y="0"/>
                  </a:lnTo>
                  <a:lnTo>
                    <a:pt x="143" y="0"/>
                  </a:lnTo>
                  <a:lnTo>
                    <a:pt x="1" y="597"/>
                  </a:lnTo>
                  <a:lnTo>
                    <a:pt x="0" y="59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0" name="Freeform 37">
              <a:extLst>
                <a:ext uri="{FF2B5EF4-FFF2-40B4-BE49-F238E27FC236}">
                  <a16:creationId xmlns:a16="http://schemas.microsoft.com/office/drawing/2014/main" xmlns="" id="{820AE169-3DD0-42A7-9805-0AB0ACFF23E7}"/>
                </a:ext>
              </a:extLst>
            </xdr:cNvPr>
            <xdr:cNvSpPr>
              <a:spLocks/>
            </xdr:cNvSpPr>
          </xdr:nvSpPr>
          <xdr:spPr bwMode="auto">
            <a:xfrm>
              <a:off x="3063" y="1397"/>
              <a:ext cx="594" cy="1835"/>
            </a:xfrm>
            <a:custGeom>
              <a:avLst/>
              <a:gdLst>
                <a:gd name="T0" fmla="*/ 0 w 594"/>
                <a:gd name="T1" fmla="*/ 1835 h 1835"/>
                <a:gd name="T2" fmla="*/ 591 w 594"/>
                <a:gd name="T3" fmla="*/ 0 h 1835"/>
                <a:gd name="T4" fmla="*/ 594 w 594"/>
                <a:gd name="T5" fmla="*/ 0 h 1835"/>
                <a:gd name="T6" fmla="*/ 3 w 594"/>
                <a:gd name="T7" fmla="*/ 1835 h 1835"/>
                <a:gd name="T8" fmla="*/ 0 w 594"/>
                <a:gd name="T9" fmla="*/ 1835 h 18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94" h="1835">
                  <a:moveTo>
                    <a:pt x="0" y="1835"/>
                  </a:moveTo>
                  <a:lnTo>
                    <a:pt x="591" y="0"/>
                  </a:lnTo>
                  <a:lnTo>
                    <a:pt x="594" y="0"/>
                  </a:lnTo>
                  <a:lnTo>
                    <a:pt x="3" y="1835"/>
                  </a:lnTo>
                  <a:lnTo>
                    <a:pt x="0" y="183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1" name="Freeform 38">
              <a:extLst>
                <a:ext uri="{FF2B5EF4-FFF2-40B4-BE49-F238E27FC236}">
                  <a16:creationId xmlns:a16="http://schemas.microsoft.com/office/drawing/2014/main" xmlns="" id="{5C95CBAF-2ED3-4E68-88B0-A23914B67318}"/>
                </a:ext>
              </a:extLst>
            </xdr:cNvPr>
            <xdr:cNvSpPr>
              <a:spLocks/>
            </xdr:cNvSpPr>
          </xdr:nvSpPr>
          <xdr:spPr bwMode="auto">
            <a:xfrm>
              <a:off x="3063" y="1397"/>
              <a:ext cx="594" cy="1835"/>
            </a:xfrm>
            <a:custGeom>
              <a:avLst/>
              <a:gdLst>
                <a:gd name="T0" fmla="*/ 0 w 198"/>
                <a:gd name="T1" fmla="*/ 611 h 611"/>
                <a:gd name="T2" fmla="*/ 197 w 198"/>
                <a:gd name="T3" fmla="*/ 0 h 611"/>
                <a:gd name="T4" fmla="*/ 198 w 198"/>
                <a:gd name="T5" fmla="*/ 0 h 611"/>
                <a:gd name="T6" fmla="*/ 1 w 198"/>
                <a:gd name="T7" fmla="*/ 611 h 611"/>
                <a:gd name="T8" fmla="*/ 0 w 198"/>
                <a:gd name="T9" fmla="*/ 611 h 6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8" h="611">
                  <a:moveTo>
                    <a:pt x="0" y="611"/>
                  </a:moveTo>
                  <a:lnTo>
                    <a:pt x="197" y="0"/>
                  </a:lnTo>
                  <a:lnTo>
                    <a:pt x="198" y="0"/>
                  </a:lnTo>
                  <a:lnTo>
                    <a:pt x="1" y="611"/>
                  </a:lnTo>
                  <a:lnTo>
                    <a:pt x="0" y="61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2" name="Freeform 39">
              <a:extLst>
                <a:ext uri="{FF2B5EF4-FFF2-40B4-BE49-F238E27FC236}">
                  <a16:creationId xmlns:a16="http://schemas.microsoft.com/office/drawing/2014/main" xmlns="" id="{91C4F2F3-1E3F-4CAB-91EE-4B35BD521CEC}"/>
                </a:ext>
              </a:extLst>
            </xdr:cNvPr>
            <xdr:cNvSpPr>
              <a:spLocks/>
            </xdr:cNvSpPr>
          </xdr:nvSpPr>
          <xdr:spPr bwMode="auto">
            <a:xfrm>
              <a:off x="2718" y="1394"/>
              <a:ext cx="936" cy="1841"/>
            </a:xfrm>
            <a:custGeom>
              <a:avLst/>
              <a:gdLst>
                <a:gd name="T0" fmla="*/ 0 w 936"/>
                <a:gd name="T1" fmla="*/ 1841 h 1841"/>
                <a:gd name="T2" fmla="*/ 933 w 936"/>
                <a:gd name="T3" fmla="*/ 0 h 1841"/>
                <a:gd name="T4" fmla="*/ 936 w 936"/>
                <a:gd name="T5" fmla="*/ 0 h 1841"/>
                <a:gd name="T6" fmla="*/ 3 w 936"/>
                <a:gd name="T7" fmla="*/ 1841 h 1841"/>
                <a:gd name="T8" fmla="*/ 0 w 936"/>
                <a:gd name="T9" fmla="*/ 1841 h 18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36" h="1841">
                  <a:moveTo>
                    <a:pt x="0" y="1841"/>
                  </a:moveTo>
                  <a:lnTo>
                    <a:pt x="933" y="0"/>
                  </a:lnTo>
                  <a:lnTo>
                    <a:pt x="936" y="0"/>
                  </a:lnTo>
                  <a:lnTo>
                    <a:pt x="3" y="1841"/>
                  </a:lnTo>
                  <a:lnTo>
                    <a:pt x="0" y="184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3" name="Freeform 40">
              <a:extLst>
                <a:ext uri="{FF2B5EF4-FFF2-40B4-BE49-F238E27FC236}">
                  <a16:creationId xmlns:a16="http://schemas.microsoft.com/office/drawing/2014/main" xmlns="" id="{EB94E186-9B31-4B75-8434-E952D5D2D28E}"/>
                </a:ext>
              </a:extLst>
            </xdr:cNvPr>
            <xdr:cNvSpPr>
              <a:spLocks/>
            </xdr:cNvSpPr>
          </xdr:nvSpPr>
          <xdr:spPr bwMode="auto">
            <a:xfrm>
              <a:off x="2718" y="1394"/>
              <a:ext cx="936" cy="1841"/>
            </a:xfrm>
            <a:custGeom>
              <a:avLst/>
              <a:gdLst>
                <a:gd name="T0" fmla="*/ 0 w 312"/>
                <a:gd name="T1" fmla="*/ 613 h 613"/>
                <a:gd name="T2" fmla="*/ 311 w 312"/>
                <a:gd name="T3" fmla="*/ 0 h 613"/>
                <a:gd name="T4" fmla="*/ 312 w 312"/>
                <a:gd name="T5" fmla="*/ 0 h 613"/>
                <a:gd name="T6" fmla="*/ 1 w 312"/>
                <a:gd name="T7" fmla="*/ 613 h 613"/>
                <a:gd name="T8" fmla="*/ 0 w 312"/>
                <a:gd name="T9" fmla="*/ 613 h 6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2" h="613">
                  <a:moveTo>
                    <a:pt x="0" y="613"/>
                  </a:moveTo>
                  <a:lnTo>
                    <a:pt x="311" y="0"/>
                  </a:lnTo>
                  <a:lnTo>
                    <a:pt x="312" y="0"/>
                  </a:lnTo>
                  <a:lnTo>
                    <a:pt x="1" y="613"/>
                  </a:lnTo>
                  <a:lnTo>
                    <a:pt x="0" y="613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4" name="Freeform 41">
              <a:extLst>
                <a:ext uri="{FF2B5EF4-FFF2-40B4-BE49-F238E27FC236}">
                  <a16:creationId xmlns:a16="http://schemas.microsoft.com/office/drawing/2014/main" xmlns="" id="{BD8FE8A0-7A18-45C9-B7F2-EE96AA156DBA}"/>
                </a:ext>
              </a:extLst>
            </xdr:cNvPr>
            <xdr:cNvSpPr>
              <a:spLocks/>
            </xdr:cNvSpPr>
          </xdr:nvSpPr>
          <xdr:spPr bwMode="auto">
            <a:xfrm>
              <a:off x="2238" y="1388"/>
              <a:ext cx="1413" cy="1655"/>
            </a:xfrm>
            <a:custGeom>
              <a:avLst/>
              <a:gdLst>
                <a:gd name="T0" fmla="*/ 0 w 1413"/>
                <a:gd name="T1" fmla="*/ 1649 h 1655"/>
                <a:gd name="T2" fmla="*/ 1407 w 1413"/>
                <a:gd name="T3" fmla="*/ 0 h 1655"/>
                <a:gd name="T4" fmla="*/ 1413 w 1413"/>
                <a:gd name="T5" fmla="*/ 6 h 1655"/>
                <a:gd name="T6" fmla="*/ 6 w 1413"/>
                <a:gd name="T7" fmla="*/ 1655 h 1655"/>
                <a:gd name="T8" fmla="*/ 0 w 1413"/>
                <a:gd name="T9" fmla="*/ 1649 h 16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13" h="1655">
                  <a:moveTo>
                    <a:pt x="0" y="1649"/>
                  </a:moveTo>
                  <a:lnTo>
                    <a:pt x="1407" y="0"/>
                  </a:lnTo>
                  <a:lnTo>
                    <a:pt x="1413" y="6"/>
                  </a:lnTo>
                  <a:lnTo>
                    <a:pt x="6" y="1655"/>
                  </a:lnTo>
                  <a:lnTo>
                    <a:pt x="0" y="164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5" name="Freeform 42">
              <a:extLst>
                <a:ext uri="{FF2B5EF4-FFF2-40B4-BE49-F238E27FC236}">
                  <a16:creationId xmlns:a16="http://schemas.microsoft.com/office/drawing/2014/main" xmlns="" id="{F93D59A3-6B09-4320-A172-C67892877AC1}"/>
                </a:ext>
              </a:extLst>
            </xdr:cNvPr>
            <xdr:cNvSpPr>
              <a:spLocks/>
            </xdr:cNvSpPr>
          </xdr:nvSpPr>
          <xdr:spPr bwMode="auto">
            <a:xfrm>
              <a:off x="2238" y="1388"/>
              <a:ext cx="1413" cy="1655"/>
            </a:xfrm>
            <a:custGeom>
              <a:avLst/>
              <a:gdLst>
                <a:gd name="T0" fmla="*/ 0 w 471"/>
                <a:gd name="T1" fmla="*/ 549 h 551"/>
                <a:gd name="T2" fmla="*/ 469 w 471"/>
                <a:gd name="T3" fmla="*/ 0 h 551"/>
                <a:gd name="T4" fmla="*/ 471 w 471"/>
                <a:gd name="T5" fmla="*/ 2 h 551"/>
                <a:gd name="T6" fmla="*/ 2 w 471"/>
                <a:gd name="T7" fmla="*/ 551 h 551"/>
                <a:gd name="T8" fmla="*/ 0 w 471"/>
                <a:gd name="T9" fmla="*/ 549 h 5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71" h="551">
                  <a:moveTo>
                    <a:pt x="0" y="549"/>
                  </a:moveTo>
                  <a:lnTo>
                    <a:pt x="469" y="0"/>
                  </a:lnTo>
                  <a:lnTo>
                    <a:pt x="471" y="2"/>
                  </a:lnTo>
                  <a:lnTo>
                    <a:pt x="2" y="551"/>
                  </a:lnTo>
                  <a:lnTo>
                    <a:pt x="0" y="549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6" name="Freeform 43">
              <a:extLst>
                <a:ext uri="{FF2B5EF4-FFF2-40B4-BE49-F238E27FC236}">
                  <a16:creationId xmlns:a16="http://schemas.microsoft.com/office/drawing/2014/main" xmlns="" id="{3C9574E2-6E5E-4564-A0FE-27557F3E3D1F}"/>
                </a:ext>
              </a:extLst>
            </xdr:cNvPr>
            <xdr:cNvSpPr>
              <a:spLocks/>
            </xdr:cNvSpPr>
          </xdr:nvSpPr>
          <xdr:spPr bwMode="auto">
            <a:xfrm>
              <a:off x="1842" y="1385"/>
              <a:ext cx="1803" cy="1108"/>
            </a:xfrm>
            <a:custGeom>
              <a:avLst/>
              <a:gdLst>
                <a:gd name="T0" fmla="*/ 0 w 1803"/>
                <a:gd name="T1" fmla="*/ 1105 h 1108"/>
                <a:gd name="T2" fmla="*/ 1800 w 1803"/>
                <a:gd name="T3" fmla="*/ 0 h 1108"/>
                <a:gd name="T4" fmla="*/ 1803 w 1803"/>
                <a:gd name="T5" fmla="*/ 3 h 1108"/>
                <a:gd name="T6" fmla="*/ 3 w 1803"/>
                <a:gd name="T7" fmla="*/ 1108 h 1108"/>
                <a:gd name="T8" fmla="*/ 0 w 1803"/>
                <a:gd name="T9" fmla="*/ 1105 h 110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03" h="1108">
                  <a:moveTo>
                    <a:pt x="0" y="1105"/>
                  </a:moveTo>
                  <a:lnTo>
                    <a:pt x="1800" y="0"/>
                  </a:lnTo>
                  <a:lnTo>
                    <a:pt x="1803" y="3"/>
                  </a:lnTo>
                  <a:lnTo>
                    <a:pt x="3" y="1108"/>
                  </a:lnTo>
                  <a:lnTo>
                    <a:pt x="0" y="110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7" name="Freeform 44">
              <a:extLst>
                <a:ext uri="{FF2B5EF4-FFF2-40B4-BE49-F238E27FC236}">
                  <a16:creationId xmlns:a16="http://schemas.microsoft.com/office/drawing/2014/main" xmlns="" id="{170559CE-7156-45B5-A1B5-5996DB554D63}"/>
                </a:ext>
              </a:extLst>
            </xdr:cNvPr>
            <xdr:cNvSpPr>
              <a:spLocks/>
            </xdr:cNvSpPr>
          </xdr:nvSpPr>
          <xdr:spPr bwMode="auto">
            <a:xfrm>
              <a:off x="1842" y="1385"/>
              <a:ext cx="1803" cy="1108"/>
            </a:xfrm>
            <a:custGeom>
              <a:avLst/>
              <a:gdLst>
                <a:gd name="T0" fmla="*/ 0 w 601"/>
                <a:gd name="T1" fmla="*/ 368 h 369"/>
                <a:gd name="T2" fmla="*/ 600 w 601"/>
                <a:gd name="T3" fmla="*/ 0 h 369"/>
                <a:gd name="T4" fmla="*/ 601 w 601"/>
                <a:gd name="T5" fmla="*/ 1 h 369"/>
                <a:gd name="T6" fmla="*/ 1 w 601"/>
                <a:gd name="T7" fmla="*/ 369 h 369"/>
                <a:gd name="T8" fmla="*/ 0 w 601"/>
                <a:gd name="T9" fmla="*/ 368 h 3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01" h="369">
                  <a:moveTo>
                    <a:pt x="0" y="368"/>
                  </a:moveTo>
                  <a:lnTo>
                    <a:pt x="600" y="0"/>
                  </a:lnTo>
                  <a:lnTo>
                    <a:pt x="601" y="1"/>
                  </a:lnTo>
                  <a:lnTo>
                    <a:pt x="1" y="369"/>
                  </a:lnTo>
                  <a:lnTo>
                    <a:pt x="0" y="368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8" name="Freeform 45">
              <a:extLst>
                <a:ext uri="{FF2B5EF4-FFF2-40B4-BE49-F238E27FC236}">
                  <a16:creationId xmlns:a16="http://schemas.microsoft.com/office/drawing/2014/main" xmlns="" id="{719BF777-73D8-4BD0-893B-F6473DD00D6F}"/>
                </a:ext>
              </a:extLst>
            </xdr:cNvPr>
            <xdr:cNvSpPr>
              <a:spLocks/>
            </xdr:cNvSpPr>
          </xdr:nvSpPr>
          <xdr:spPr bwMode="auto">
            <a:xfrm>
              <a:off x="1791" y="1382"/>
              <a:ext cx="1851" cy="772"/>
            </a:xfrm>
            <a:custGeom>
              <a:avLst/>
              <a:gdLst>
                <a:gd name="T0" fmla="*/ 0 w 1851"/>
                <a:gd name="T1" fmla="*/ 769 h 772"/>
                <a:gd name="T2" fmla="*/ 1848 w 1851"/>
                <a:gd name="T3" fmla="*/ 0 h 772"/>
                <a:gd name="T4" fmla="*/ 1851 w 1851"/>
                <a:gd name="T5" fmla="*/ 3 h 772"/>
                <a:gd name="T6" fmla="*/ 3 w 1851"/>
                <a:gd name="T7" fmla="*/ 772 h 772"/>
                <a:gd name="T8" fmla="*/ 0 w 1851"/>
                <a:gd name="T9" fmla="*/ 769 h 7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51" h="772">
                  <a:moveTo>
                    <a:pt x="0" y="769"/>
                  </a:moveTo>
                  <a:lnTo>
                    <a:pt x="1848" y="0"/>
                  </a:lnTo>
                  <a:lnTo>
                    <a:pt x="1851" y="3"/>
                  </a:lnTo>
                  <a:lnTo>
                    <a:pt x="3" y="772"/>
                  </a:lnTo>
                  <a:lnTo>
                    <a:pt x="0" y="769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39" name="Freeform 46">
              <a:extLst>
                <a:ext uri="{FF2B5EF4-FFF2-40B4-BE49-F238E27FC236}">
                  <a16:creationId xmlns:a16="http://schemas.microsoft.com/office/drawing/2014/main" xmlns="" id="{0A7F5CDE-7C87-40E1-9096-A67694D902D3}"/>
                </a:ext>
              </a:extLst>
            </xdr:cNvPr>
            <xdr:cNvSpPr>
              <a:spLocks/>
            </xdr:cNvSpPr>
          </xdr:nvSpPr>
          <xdr:spPr bwMode="auto">
            <a:xfrm>
              <a:off x="1791" y="1382"/>
              <a:ext cx="1851" cy="772"/>
            </a:xfrm>
            <a:custGeom>
              <a:avLst/>
              <a:gdLst>
                <a:gd name="T0" fmla="*/ 0 w 617"/>
                <a:gd name="T1" fmla="*/ 256 h 257"/>
                <a:gd name="T2" fmla="*/ 616 w 617"/>
                <a:gd name="T3" fmla="*/ 0 h 257"/>
                <a:gd name="T4" fmla="*/ 617 w 617"/>
                <a:gd name="T5" fmla="*/ 1 h 257"/>
                <a:gd name="T6" fmla="*/ 1 w 617"/>
                <a:gd name="T7" fmla="*/ 257 h 257"/>
                <a:gd name="T8" fmla="*/ 0 w 617"/>
                <a:gd name="T9" fmla="*/ 256 h 2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17" h="257">
                  <a:moveTo>
                    <a:pt x="0" y="256"/>
                  </a:moveTo>
                  <a:lnTo>
                    <a:pt x="616" y="0"/>
                  </a:lnTo>
                  <a:lnTo>
                    <a:pt x="617" y="1"/>
                  </a:lnTo>
                  <a:lnTo>
                    <a:pt x="1" y="257"/>
                  </a:lnTo>
                  <a:lnTo>
                    <a:pt x="0" y="256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0" name="Freeform 47">
              <a:extLst>
                <a:ext uri="{FF2B5EF4-FFF2-40B4-BE49-F238E27FC236}">
                  <a16:creationId xmlns:a16="http://schemas.microsoft.com/office/drawing/2014/main" xmlns="" id="{BA92198E-7951-4883-9169-D123DF96DF6C}"/>
                </a:ext>
              </a:extLst>
            </xdr:cNvPr>
            <xdr:cNvSpPr>
              <a:spLocks/>
            </xdr:cNvSpPr>
          </xdr:nvSpPr>
          <xdr:spPr bwMode="auto">
            <a:xfrm>
              <a:off x="1809" y="1379"/>
              <a:ext cx="1833" cy="598"/>
            </a:xfrm>
            <a:custGeom>
              <a:avLst/>
              <a:gdLst>
                <a:gd name="T0" fmla="*/ 0 w 1833"/>
                <a:gd name="T1" fmla="*/ 595 h 598"/>
                <a:gd name="T2" fmla="*/ 1830 w 1833"/>
                <a:gd name="T3" fmla="*/ 0 h 598"/>
                <a:gd name="T4" fmla="*/ 1833 w 1833"/>
                <a:gd name="T5" fmla="*/ 3 h 598"/>
                <a:gd name="T6" fmla="*/ 0 w 1833"/>
                <a:gd name="T7" fmla="*/ 598 h 598"/>
                <a:gd name="T8" fmla="*/ 0 w 1833"/>
                <a:gd name="T9" fmla="*/ 595 h 5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33" h="598">
                  <a:moveTo>
                    <a:pt x="0" y="595"/>
                  </a:moveTo>
                  <a:lnTo>
                    <a:pt x="1830" y="0"/>
                  </a:lnTo>
                  <a:lnTo>
                    <a:pt x="1833" y="3"/>
                  </a:lnTo>
                  <a:lnTo>
                    <a:pt x="0" y="598"/>
                  </a:lnTo>
                  <a:lnTo>
                    <a:pt x="0" y="59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1" name="Freeform 48">
              <a:extLst>
                <a:ext uri="{FF2B5EF4-FFF2-40B4-BE49-F238E27FC236}">
                  <a16:creationId xmlns:a16="http://schemas.microsoft.com/office/drawing/2014/main" xmlns="" id="{22B1E8D4-1E1D-4F7F-A213-4078389EFA91}"/>
                </a:ext>
              </a:extLst>
            </xdr:cNvPr>
            <xdr:cNvSpPr>
              <a:spLocks/>
            </xdr:cNvSpPr>
          </xdr:nvSpPr>
          <xdr:spPr bwMode="auto">
            <a:xfrm>
              <a:off x="1809" y="1379"/>
              <a:ext cx="1833" cy="598"/>
            </a:xfrm>
            <a:custGeom>
              <a:avLst/>
              <a:gdLst>
                <a:gd name="T0" fmla="*/ 0 w 611"/>
                <a:gd name="T1" fmla="*/ 198 h 199"/>
                <a:gd name="T2" fmla="*/ 610 w 611"/>
                <a:gd name="T3" fmla="*/ 0 h 199"/>
                <a:gd name="T4" fmla="*/ 611 w 611"/>
                <a:gd name="T5" fmla="*/ 1 h 199"/>
                <a:gd name="T6" fmla="*/ 0 w 611"/>
                <a:gd name="T7" fmla="*/ 199 h 199"/>
                <a:gd name="T8" fmla="*/ 0 w 611"/>
                <a:gd name="T9" fmla="*/ 198 h 1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11" h="199">
                  <a:moveTo>
                    <a:pt x="0" y="198"/>
                  </a:moveTo>
                  <a:lnTo>
                    <a:pt x="610" y="0"/>
                  </a:lnTo>
                  <a:lnTo>
                    <a:pt x="611" y="1"/>
                  </a:lnTo>
                  <a:lnTo>
                    <a:pt x="0" y="199"/>
                  </a:lnTo>
                  <a:lnTo>
                    <a:pt x="0" y="198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2" name="Freeform 49">
              <a:extLst>
                <a:ext uri="{FF2B5EF4-FFF2-40B4-BE49-F238E27FC236}">
                  <a16:creationId xmlns:a16="http://schemas.microsoft.com/office/drawing/2014/main" xmlns="" id="{97965F16-EA78-4647-A468-06A06B574A2E}"/>
                </a:ext>
              </a:extLst>
            </xdr:cNvPr>
            <xdr:cNvSpPr>
              <a:spLocks/>
            </xdr:cNvSpPr>
          </xdr:nvSpPr>
          <xdr:spPr bwMode="auto">
            <a:xfrm>
              <a:off x="1848" y="1376"/>
              <a:ext cx="1791" cy="439"/>
            </a:xfrm>
            <a:custGeom>
              <a:avLst/>
              <a:gdLst>
                <a:gd name="T0" fmla="*/ 0 w 1791"/>
                <a:gd name="T1" fmla="*/ 436 h 439"/>
                <a:gd name="T2" fmla="*/ 1791 w 1791"/>
                <a:gd name="T3" fmla="*/ 0 h 439"/>
                <a:gd name="T4" fmla="*/ 1791 w 1791"/>
                <a:gd name="T5" fmla="*/ 3 h 439"/>
                <a:gd name="T6" fmla="*/ 0 w 1791"/>
                <a:gd name="T7" fmla="*/ 439 h 439"/>
                <a:gd name="T8" fmla="*/ 0 w 1791"/>
                <a:gd name="T9" fmla="*/ 436 h 4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91" h="439">
                  <a:moveTo>
                    <a:pt x="0" y="436"/>
                  </a:moveTo>
                  <a:lnTo>
                    <a:pt x="1791" y="0"/>
                  </a:lnTo>
                  <a:lnTo>
                    <a:pt x="1791" y="3"/>
                  </a:lnTo>
                  <a:lnTo>
                    <a:pt x="0" y="439"/>
                  </a:lnTo>
                  <a:lnTo>
                    <a:pt x="0" y="43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3" name="Freeform 50">
              <a:extLst>
                <a:ext uri="{FF2B5EF4-FFF2-40B4-BE49-F238E27FC236}">
                  <a16:creationId xmlns:a16="http://schemas.microsoft.com/office/drawing/2014/main" xmlns="" id="{08064E59-6DC2-491D-BEF6-887A6D9F7BF9}"/>
                </a:ext>
              </a:extLst>
            </xdr:cNvPr>
            <xdr:cNvSpPr>
              <a:spLocks/>
            </xdr:cNvSpPr>
          </xdr:nvSpPr>
          <xdr:spPr bwMode="auto">
            <a:xfrm>
              <a:off x="1848" y="1376"/>
              <a:ext cx="1791" cy="439"/>
            </a:xfrm>
            <a:custGeom>
              <a:avLst/>
              <a:gdLst>
                <a:gd name="T0" fmla="*/ 0 w 597"/>
                <a:gd name="T1" fmla="*/ 145 h 146"/>
                <a:gd name="T2" fmla="*/ 597 w 597"/>
                <a:gd name="T3" fmla="*/ 0 h 146"/>
                <a:gd name="T4" fmla="*/ 597 w 597"/>
                <a:gd name="T5" fmla="*/ 1 h 146"/>
                <a:gd name="T6" fmla="*/ 0 w 597"/>
                <a:gd name="T7" fmla="*/ 146 h 146"/>
                <a:gd name="T8" fmla="*/ 0 w 597"/>
                <a:gd name="T9" fmla="*/ 145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97" h="146">
                  <a:moveTo>
                    <a:pt x="0" y="145"/>
                  </a:moveTo>
                  <a:lnTo>
                    <a:pt x="597" y="0"/>
                  </a:lnTo>
                  <a:lnTo>
                    <a:pt x="597" y="1"/>
                  </a:lnTo>
                  <a:lnTo>
                    <a:pt x="0" y="146"/>
                  </a:lnTo>
                  <a:lnTo>
                    <a:pt x="0" y="145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4" name="Freeform 51">
              <a:extLst>
                <a:ext uri="{FF2B5EF4-FFF2-40B4-BE49-F238E27FC236}">
                  <a16:creationId xmlns:a16="http://schemas.microsoft.com/office/drawing/2014/main" xmlns="" id="{4D720C6F-488B-4DE1-8170-EA930D2CD7D0}"/>
                </a:ext>
              </a:extLst>
            </xdr:cNvPr>
            <xdr:cNvSpPr>
              <a:spLocks/>
            </xdr:cNvSpPr>
          </xdr:nvSpPr>
          <xdr:spPr bwMode="auto">
            <a:xfrm>
              <a:off x="1914" y="1376"/>
              <a:ext cx="1725" cy="280"/>
            </a:xfrm>
            <a:custGeom>
              <a:avLst/>
              <a:gdLst>
                <a:gd name="T0" fmla="*/ 0 w 1725"/>
                <a:gd name="T1" fmla="*/ 274 h 280"/>
                <a:gd name="T2" fmla="*/ 1725 w 1725"/>
                <a:gd name="T3" fmla="*/ 0 h 280"/>
                <a:gd name="T4" fmla="*/ 1725 w 1725"/>
                <a:gd name="T5" fmla="*/ 3 h 280"/>
                <a:gd name="T6" fmla="*/ 0 w 1725"/>
                <a:gd name="T7" fmla="*/ 280 h 280"/>
                <a:gd name="T8" fmla="*/ 0 w 1725"/>
                <a:gd name="T9" fmla="*/ 274 h 2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25" h="280">
                  <a:moveTo>
                    <a:pt x="0" y="274"/>
                  </a:moveTo>
                  <a:lnTo>
                    <a:pt x="1725" y="0"/>
                  </a:lnTo>
                  <a:lnTo>
                    <a:pt x="1725" y="3"/>
                  </a:lnTo>
                  <a:lnTo>
                    <a:pt x="0" y="280"/>
                  </a:lnTo>
                  <a:lnTo>
                    <a:pt x="0" y="274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5" name="Freeform 52">
              <a:extLst>
                <a:ext uri="{FF2B5EF4-FFF2-40B4-BE49-F238E27FC236}">
                  <a16:creationId xmlns:a16="http://schemas.microsoft.com/office/drawing/2014/main" xmlns="" id="{8865EA88-35C3-416D-B8BC-CC4FF1B2D617}"/>
                </a:ext>
              </a:extLst>
            </xdr:cNvPr>
            <xdr:cNvSpPr>
              <a:spLocks/>
            </xdr:cNvSpPr>
          </xdr:nvSpPr>
          <xdr:spPr bwMode="auto">
            <a:xfrm>
              <a:off x="1914" y="1376"/>
              <a:ext cx="1725" cy="280"/>
            </a:xfrm>
            <a:custGeom>
              <a:avLst/>
              <a:gdLst>
                <a:gd name="T0" fmla="*/ 0 w 575"/>
                <a:gd name="T1" fmla="*/ 91 h 93"/>
                <a:gd name="T2" fmla="*/ 575 w 575"/>
                <a:gd name="T3" fmla="*/ 0 h 93"/>
                <a:gd name="T4" fmla="*/ 575 w 575"/>
                <a:gd name="T5" fmla="*/ 1 h 93"/>
                <a:gd name="T6" fmla="*/ 0 w 575"/>
                <a:gd name="T7" fmla="*/ 93 h 93"/>
                <a:gd name="T8" fmla="*/ 0 w 575"/>
                <a:gd name="T9" fmla="*/ 91 h 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75" h="93">
                  <a:moveTo>
                    <a:pt x="0" y="91"/>
                  </a:moveTo>
                  <a:lnTo>
                    <a:pt x="575" y="0"/>
                  </a:lnTo>
                  <a:lnTo>
                    <a:pt x="575" y="1"/>
                  </a:lnTo>
                  <a:lnTo>
                    <a:pt x="0" y="93"/>
                  </a:lnTo>
                  <a:lnTo>
                    <a:pt x="0" y="9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6" name="Freeform 53">
              <a:extLst>
                <a:ext uri="{FF2B5EF4-FFF2-40B4-BE49-F238E27FC236}">
                  <a16:creationId xmlns:a16="http://schemas.microsoft.com/office/drawing/2014/main" xmlns="" id="{082F1236-D861-47B2-80C7-3ABFF798E8FB}"/>
                </a:ext>
              </a:extLst>
            </xdr:cNvPr>
            <xdr:cNvSpPr>
              <a:spLocks/>
            </xdr:cNvSpPr>
          </xdr:nvSpPr>
          <xdr:spPr bwMode="auto">
            <a:xfrm>
              <a:off x="1848" y="1509"/>
              <a:ext cx="1911" cy="306"/>
            </a:xfrm>
            <a:custGeom>
              <a:avLst/>
              <a:gdLst>
                <a:gd name="T0" fmla="*/ 0 w 1911"/>
                <a:gd name="T1" fmla="*/ 303 h 306"/>
                <a:gd name="T2" fmla="*/ 1908 w 1911"/>
                <a:gd name="T3" fmla="*/ 0 h 306"/>
                <a:gd name="T4" fmla="*/ 1911 w 1911"/>
                <a:gd name="T5" fmla="*/ 3 h 306"/>
                <a:gd name="T6" fmla="*/ 0 w 1911"/>
                <a:gd name="T7" fmla="*/ 306 h 306"/>
                <a:gd name="T8" fmla="*/ 0 w 1911"/>
                <a:gd name="T9" fmla="*/ 303 h 3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11" h="306">
                  <a:moveTo>
                    <a:pt x="0" y="303"/>
                  </a:moveTo>
                  <a:lnTo>
                    <a:pt x="1908" y="0"/>
                  </a:lnTo>
                  <a:lnTo>
                    <a:pt x="1911" y="3"/>
                  </a:lnTo>
                  <a:lnTo>
                    <a:pt x="0" y="306"/>
                  </a:lnTo>
                  <a:lnTo>
                    <a:pt x="0" y="30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7" name="Freeform 54">
              <a:extLst>
                <a:ext uri="{FF2B5EF4-FFF2-40B4-BE49-F238E27FC236}">
                  <a16:creationId xmlns:a16="http://schemas.microsoft.com/office/drawing/2014/main" xmlns="" id="{3C5A3601-751D-4758-A691-0FFAF300C19B}"/>
                </a:ext>
              </a:extLst>
            </xdr:cNvPr>
            <xdr:cNvSpPr>
              <a:spLocks/>
            </xdr:cNvSpPr>
          </xdr:nvSpPr>
          <xdr:spPr bwMode="auto">
            <a:xfrm>
              <a:off x="1848" y="1509"/>
              <a:ext cx="1911" cy="306"/>
            </a:xfrm>
            <a:custGeom>
              <a:avLst/>
              <a:gdLst>
                <a:gd name="T0" fmla="*/ 0 w 637"/>
                <a:gd name="T1" fmla="*/ 101 h 102"/>
                <a:gd name="T2" fmla="*/ 636 w 637"/>
                <a:gd name="T3" fmla="*/ 0 h 102"/>
                <a:gd name="T4" fmla="*/ 637 w 637"/>
                <a:gd name="T5" fmla="*/ 1 h 102"/>
                <a:gd name="T6" fmla="*/ 0 w 637"/>
                <a:gd name="T7" fmla="*/ 102 h 102"/>
                <a:gd name="T8" fmla="*/ 0 w 637"/>
                <a:gd name="T9" fmla="*/ 101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37" h="102">
                  <a:moveTo>
                    <a:pt x="0" y="101"/>
                  </a:moveTo>
                  <a:lnTo>
                    <a:pt x="636" y="0"/>
                  </a:lnTo>
                  <a:lnTo>
                    <a:pt x="637" y="1"/>
                  </a:lnTo>
                  <a:lnTo>
                    <a:pt x="0" y="102"/>
                  </a:lnTo>
                  <a:lnTo>
                    <a:pt x="0" y="10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8" name="Freeform 55">
              <a:extLst>
                <a:ext uri="{FF2B5EF4-FFF2-40B4-BE49-F238E27FC236}">
                  <a16:creationId xmlns:a16="http://schemas.microsoft.com/office/drawing/2014/main" xmlns="" id="{8D70609C-4D4A-4F55-B347-01983850E85D}"/>
                </a:ext>
              </a:extLst>
            </xdr:cNvPr>
            <xdr:cNvSpPr>
              <a:spLocks/>
            </xdr:cNvSpPr>
          </xdr:nvSpPr>
          <xdr:spPr bwMode="auto">
            <a:xfrm>
              <a:off x="3774" y="2010"/>
              <a:ext cx="207" cy="783"/>
            </a:xfrm>
            <a:custGeom>
              <a:avLst/>
              <a:gdLst>
                <a:gd name="T0" fmla="*/ 0 w 207"/>
                <a:gd name="T1" fmla="*/ 780 h 783"/>
                <a:gd name="T2" fmla="*/ 189 w 207"/>
                <a:gd name="T3" fmla="*/ 0 h 783"/>
                <a:gd name="T4" fmla="*/ 207 w 207"/>
                <a:gd name="T5" fmla="*/ 3 h 783"/>
                <a:gd name="T6" fmla="*/ 18 w 207"/>
                <a:gd name="T7" fmla="*/ 783 h 783"/>
                <a:gd name="T8" fmla="*/ 0 w 207"/>
                <a:gd name="T9" fmla="*/ 780 h 7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7" h="783">
                  <a:moveTo>
                    <a:pt x="0" y="780"/>
                  </a:moveTo>
                  <a:lnTo>
                    <a:pt x="189" y="0"/>
                  </a:lnTo>
                  <a:lnTo>
                    <a:pt x="207" y="3"/>
                  </a:lnTo>
                  <a:lnTo>
                    <a:pt x="18" y="783"/>
                  </a:lnTo>
                  <a:lnTo>
                    <a:pt x="0" y="78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49" name="Freeform 56">
              <a:extLst>
                <a:ext uri="{FF2B5EF4-FFF2-40B4-BE49-F238E27FC236}">
                  <a16:creationId xmlns:a16="http://schemas.microsoft.com/office/drawing/2014/main" xmlns="" id="{A2DE0A4D-EE56-4565-83CC-1A9496CCEC2B}"/>
                </a:ext>
              </a:extLst>
            </xdr:cNvPr>
            <xdr:cNvSpPr>
              <a:spLocks/>
            </xdr:cNvSpPr>
          </xdr:nvSpPr>
          <xdr:spPr bwMode="auto">
            <a:xfrm>
              <a:off x="3774" y="2010"/>
              <a:ext cx="207" cy="783"/>
            </a:xfrm>
            <a:custGeom>
              <a:avLst/>
              <a:gdLst>
                <a:gd name="T0" fmla="*/ 0 w 69"/>
                <a:gd name="T1" fmla="*/ 260 h 261"/>
                <a:gd name="T2" fmla="*/ 63 w 69"/>
                <a:gd name="T3" fmla="*/ 0 h 261"/>
                <a:gd name="T4" fmla="*/ 69 w 69"/>
                <a:gd name="T5" fmla="*/ 1 h 261"/>
                <a:gd name="T6" fmla="*/ 6 w 69"/>
                <a:gd name="T7" fmla="*/ 261 h 261"/>
                <a:gd name="T8" fmla="*/ 0 w 69"/>
                <a:gd name="T9" fmla="*/ 260 h 2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9" h="261">
                  <a:moveTo>
                    <a:pt x="0" y="260"/>
                  </a:moveTo>
                  <a:lnTo>
                    <a:pt x="63" y="0"/>
                  </a:lnTo>
                  <a:lnTo>
                    <a:pt x="69" y="1"/>
                  </a:lnTo>
                  <a:lnTo>
                    <a:pt x="6" y="261"/>
                  </a:lnTo>
                  <a:lnTo>
                    <a:pt x="0" y="26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0" name="Freeform 57">
              <a:extLst>
                <a:ext uri="{FF2B5EF4-FFF2-40B4-BE49-F238E27FC236}">
                  <a16:creationId xmlns:a16="http://schemas.microsoft.com/office/drawing/2014/main" xmlns="" id="{59D70D93-BB25-413E-8FB6-24B024CBCA77}"/>
                </a:ext>
              </a:extLst>
            </xdr:cNvPr>
            <xdr:cNvSpPr>
              <a:spLocks/>
            </xdr:cNvSpPr>
          </xdr:nvSpPr>
          <xdr:spPr bwMode="auto">
            <a:xfrm>
              <a:off x="3669" y="2010"/>
              <a:ext cx="303" cy="913"/>
            </a:xfrm>
            <a:custGeom>
              <a:avLst/>
              <a:gdLst>
                <a:gd name="T0" fmla="*/ 0 w 303"/>
                <a:gd name="T1" fmla="*/ 913 h 913"/>
                <a:gd name="T2" fmla="*/ 300 w 303"/>
                <a:gd name="T3" fmla="*/ 0 h 913"/>
                <a:gd name="T4" fmla="*/ 303 w 303"/>
                <a:gd name="T5" fmla="*/ 0 h 913"/>
                <a:gd name="T6" fmla="*/ 3 w 303"/>
                <a:gd name="T7" fmla="*/ 913 h 913"/>
                <a:gd name="T8" fmla="*/ 0 w 303"/>
                <a:gd name="T9" fmla="*/ 913 h 9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3" h="913">
                  <a:moveTo>
                    <a:pt x="0" y="913"/>
                  </a:moveTo>
                  <a:lnTo>
                    <a:pt x="300" y="0"/>
                  </a:lnTo>
                  <a:lnTo>
                    <a:pt x="303" y="0"/>
                  </a:lnTo>
                  <a:lnTo>
                    <a:pt x="3" y="913"/>
                  </a:lnTo>
                  <a:lnTo>
                    <a:pt x="0" y="91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1" name="Freeform 58">
              <a:extLst>
                <a:ext uri="{FF2B5EF4-FFF2-40B4-BE49-F238E27FC236}">
                  <a16:creationId xmlns:a16="http://schemas.microsoft.com/office/drawing/2014/main" xmlns="" id="{5A1CC2E4-BB2E-4ED4-9942-3609CEE8F170}"/>
                </a:ext>
              </a:extLst>
            </xdr:cNvPr>
            <xdr:cNvSpPr>
              <a:spLocks/>
            </xdr:cNvSpPr>
          </xdr:nvSpPr>
          <xdr:spPr bwMode="auto">
            <a:xfrm>
              <a:off x="3669" y="2010"/>
              <a:ext cx="303" cy="913"/>
            </a:xfrm>
            <a:custGeom>
              <a:avLst/>
              <a:gdLst>
                <a:gd name="T0" fmla="*/ 0 w 101"/>
                <a:gd name="T1" fmla="*/ 304 h 304"/>
                <a:gd name="T2" fmla="*/ 100 w 101"/>
                <a:gd name="T3" fmla="*/ 0 h 304"/>
                <a:gd name="T4" fmla="*/ 101 w 101"/>
                <a:gd name="T5" fmla="*/ 0 h 304"/>
                <a:gd name="T6" fmla="*/ 1 w 101"/>
                <a:gd name="T7" fmla="*/ 304 h 304"/>
                <a:gd name="T8" fmla="*/ 0 w 101"/>
                <a:gd name="T9" fmla="*/ 304 h 3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1" h="304">
                  <a:moveTo>
                    <a:pt x="0" y="304"/>
                  </a:moveTo>
                  <a:lnTo>
                    <a:pt x="100" y="0"/>
                  </a:lnTo>
                  <a:lnTo>
                    <a:pt x="101" y="0"/>
                  </a:lnTo>
                  <a:lnTo>
                    <a:pt x="1" y="304"/>
                  </a:lnTo>
                  <a:lnTo>
                    <a:pt x="0" y="304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2" name="Freeform 59">
              <a:extLst>
                <a:ext uri="{FF2B5EF4-FFF2-40B4-BE49-F238E27FC236}">
                  <a16:creationId xmlns:a16="http://schemas.microsoft.com/office/drawing/2014/main" xmlns="" id="{85D385E1-CF8B-4A67-A5D8-301624F8A808}"/>
                </a:ext>
              </a:extLst>
            </xdr:cNvPr>
            <xdr:cNvSpPr>
              <a:spLocks/>
            </xdr:cNvSpPr>
          </xdr:nvSpPr>
          <xdr:spPr bwMode="auto">
            <a:xfrm>
              <a:off x="3393" y="2007"/>
              <a:ext cx="576" cy="1123"/>
            </a:xfrm>
            <a:custGeom>
              <a:avLst/>
              <a:gdLst>
                <a:gd name="T0" fmla="*/ 0 w 576"/>
                <a:gd name="T1" fmla="*/ 1120 h 1123"/>
                <a:gd name="T2" fmla="*/ 570 w 576"/>
                <a:gd name="T3" fmla="*/ 0 h 1123"/>
                <a:gd name="T4" fmla="*/ 576 w 576"/>
                <a:gd name="T5" fmla="*/ 3 h 1123"/>
                <a:gd name="T6" fmla="*/ 6 w 576"/>
                <a:gd name="T7" fmla="*/ 1123 h 1123"/>
                <a:gd name="T8" fmla="*/ 0 w 576"/>
                <a:gd name="T9" fmla="*/ 1120 h 1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76" h="1123">
                  <a:moveTo>
                    <a:pt x="0" y="1120"/>
                  </a:moveTo>
                  <a:lnTo>
                    <a:pt x="570" y="0"/>
                  </a:lnTo>
                  <a:lnTo>
                    <a:pt x="576" y="3"/>
                  </a:lnTo>
                  <a:lnTo>
                    <a:pt x="6" y="1123"/>
                  </a:lnTo>
                  <a:lnTo>
                    <a:pt x="0" y="112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3" name="Freeform 60">
              <a:extLst>
                <a:ext uri="{FF2B5EF4-FFF2-40B4-BE49-F238E27FC236}">
                  <a16:creationId xmlns:a16="http://schemas.microsoft.com/office/drawing/2014/main" xmlns="" id="{7BF685C0-E823-4C1C-A28E-420614D34684}"/>
                </a:ext>
              </a:extLst>
            </xdr:cNvPr>
            <xdr:cNvSpPr>
              <a:spLocks/>
            </xdr:cNvSpPr>
          </xdr:nvSpPr>
          <xdr:spPr bwMode="auto">
            <a:xfrm>
              <a:off x="3393" y="2007"/>
              <a:ext cx="576" cy="1123"/>
            </a:xfrm>
            <a:custGeom>
              <a:avLst/>
              <a:gdLst>
                <a:gd name="T0" fmla="*/ 0 w 192"/>
                <a:gd name="T1" fmla="*/ 373 h 374"/>
                <a:gd name="T2" fmla="*/ 190 w 192"/>
                <a:gd name="T3" fmla="*/ 0 h 374"/>
                <a:gd name="T4" fmla="*/ 192 w 192"/>
                <a:gd name="T5" fmla="*/ 1 h 374"/>
                <a:gd name="T6" fmla="*/ 2 w 192"/>
                <a:gd name="T7" fmla="*/ 374 h 374"/>
                <a:gd name="T8" fmla="*/ 0 w 192"/>
                <a:gd name="T9" fmla="*/ 373 h 3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2" h="374">
                  <a:moveTo>
                    <a:pt x="0" y="373"/>
                  </a:moveTo>
                  <a:lnTo>
                    <a:pt x="190" y="0"/>
                  </a:lnTo>
                  <a:lnTo>
                    <a:pt x="192" y="1"/>
                  </a:lnTo>
                  <a:lnTo>
                    <a:pt x="2" y="374"/>
                  </a:lnTo>
                  <a:lnTo>
                    <a:pt x="0" y="373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4" name="Freeform 61">
              <a:extLst>
                <a:ext uri="{FF2B5EF4-FFF2-40B4-BE49-F238E27FC236}">
                  <a16:creationId xmlns:a16="http://schemas.microsoft.com/office/drawing/2014/main" xmlns="" id="{54077DCC-0408-4B11-95B8-9D43E2D67AB0}"/>
                </a:ext>
              </a:extLst>
            </xdr:cNvPr>
            <xdr:cNvSpPr>
              <a:spLocks/>
            </xdr:cNvSpPr>
          </xdr:nvSpPr>
          <xdr:spPr bwMode="auto">
            <a:xfrm>
              <a:off x="3981" y="2181"/>
              <a:ext cx="12" cy="126"/>
            </a:xfrm>
            <a:custGeom>
              <a:avLst/>
              <a:gdLst>
                <a:gd name="T0" fmla="*/ 0 w 12"/>
                <a:gd name="T1" fmla="*/ 126 h 126"/>
                <a:gd name="T2" fmla="*/ 9 w 12"/>
                <a:gd name="T3" fmla="*/ 0 h 126"/>
                <a:gd name="T4" fmla="*/ 12 w 12"/>
                <a:gd name="T5" fmla="*/ 0 h 126"/>
                <a:gd name="T6" fmla="*/ 3 w 12"/>
                <a:gd name="T7" fmla="*/ 126 h 126"/>
                <a:gd name="T8" fmla="*/ 0 w 12"/>
                <a:gd name="T9" fmla="*/ 126 h 1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" h="126">
                  <a:moveTo>
                    <a:pt x="0" y="126"/>
                  </a:moveTo>
                  <a:lnTo>
                    <a:pt x="9" y="0"/>
                  </a:lnTo>
                  <a:lnTo>
                    <a:pt x="12" y="0"/>
                  </a:lnTo>
                  <a:lnTo>
                    <a:pt x="3" y="126"/>
                  </a:lnTo>
                  <a:lnTo>
                    <a:pt x="0" y="126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5" name="Freeform 62">
              <a:extLst>
                <a:ext uri="{FF2B5EF4-FFF2-40B4-BE49-F238E27FC236}">
                  <a16:creationId xmlns:a16="http://schemas.microsoft.com/office/drawing/2014/main" xmlns="" id="{34E5DF85-BB59-4607-B70F-FDDC26C60617}"/>
                </a:ext>
              </a:extLst>
            </xdr:cNvPr>
            <xdr:cNvSpPr>
              <a:spLocks/>
            </xdr:cNvSpPr>
          </xdr:nvSpPr>
          <xdr:spPr bwMode="auto">
            <a:xfrm>
              <a:off x="3981" y="2181"/>
              <a:ext cx="12" cy="126"/>
            </a:xfrm>
            <a:custGeom>
              <a:avLst/>
              <a:gdLst>
                <a:gd name="T0" fmla="*/ 0 w 4"/>
                <a:gd name="T1" fmla="*/ 42 h 42"/>
                <a:gd name="T2" fmla="*/ 3 w 4"/>
                <a:gd name="T3" fmla="*/ 0 h 42"/>
                <a:gd name="T4" fmla="*/ 4 w 4"/>
                <a:gd name="T5" fmla="*/ 0 h 42"/>
                <a:gd name="T6" fmla="*/ 1 w 4"/>
                <a:gd name="T7" fmla="*/ 42 h 42"/>
                <a:gd name="T8" fmla="*/ 0 w 4"/>
                <a:gd name="T9" fmla="*/ 42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" h="42">
                  <a:moveTo>
                    <a:pt x="0" y="42"/>
                  </a:moveTo>
                  <a:lnTo>
                    <a:pt x="3" y="0"/>
                  </a:lnTo>
                  <a:lnTo>
                    <a:pt x="4" y="0"/>
                  </a:lnTo>
                  <a:lnTo>
                    <a:pt x="1" y="42"/>
                  </a:lnTo>
                  <a:lnTo>
                    <a:pt x="0" y="42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6" name="Freeform 63">
              <a:extLst>
                <a:ext uri="{FF2B5EF4-FFF2-40B4-BE49-F238E27FC236}">
                  <a16:creationId xmlns:a16="http://schemas.microsoft.com/office/drawing/2014/main" xmlns="" id="{E5C5C26F-32B5-4AD2-A543-36B92F28B6F0}"/>
                </a:ext>
              </a:extLst>
            </xdr:cNvPr>
            <xdr:cNvSpPr>
              <a:spLocks/>
            </xdr:cNvSpPr>
          </xdr:nvSpPr>
          <xdr:spPr bwMode="auto">
            <a:xfrm>
              <a:off x="3672" y="2178"/>
              <a:ext cx="312" cy="748"/>
            </a:xfrm>
            <a:custGeom>
              <a:avLst/>
              <a:gdLst>
                <a:gd name="T0" fmla="*/ 0 w 312"/>
                <a:gd name="T1" fmla="*/ 745 h 748"/>
                <a:gd name="T2" fmla="*/ 309 w 312"/>
                <a:gd name="T3" fmla="*/ 0 h 748"/>
                <a:gd name="T4" fmla="*/ 312 w 312"/>
                <a:gd name="T5" fmla="*/ 3 h 748"/>
                <a:gd name="T6" fmla="*/ 3 w 312"/>
                <a:gd name="T7" fmla="*/ 748 h 748"/>
                <a:gd name="T8" fmla="*/ 0 w 312"/>
                <a:gd name="T9" fmla="*/ 745 h 7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2" h="748">
                  <a:moveTo>
                    <a:pt x="0" y="745"/>
                  </a:moveTo>
                  <a:lnTo>
                    <a:pt x="309" y="0"/>
                  </a:lnTo>
                  <a:lnTo>
                    <a:pt x="312" y="3"/>
                  </a:lnTo>
                  <a:lnTo>
                    <a:pt x="3" y="748"/>
                  </a:lnTo>
                  <a:lnTo>
                    <a:pt x="0" y="745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7" name="Freeform 64">
              <a:extLst>
                <a:ext uri="{FF2B5EF4-FFF2-40B4-BE49-F238E27FC236}">
                  <a16:creationId xmlns:a16="http://schemas.microsoft.com/office/drawing/2014/main" xmlns="" id="{7D1C7839-F6C9-4993-8FE9-F5A33D893D0F}"/>
                </a:ext>
              </a:extLst>
            </xdr:cNvPr>
            <xdr:cNvSpPr>
              <a:spLocks/>
            </xdr:cNvSpPr>
          </xdr:nvSpPr>
          <xdr:spPr bwMode="auto">
            <a:xfrm>
              <a:off x="3672" y="2178"/>
              <a:ext cx="312" cy="748"/>
            </a:xfrm>
            <a:custGeom>
              <a:avLst/>
              <a:gdLst>
                <a:gd name="T0" fmla="*/ 0 w 104"/>
                <a:gd name="T1" fmla="*/ 248 h 249"/>
                <a:gd name="T2" fmla="*/ 103 w 104"/>
                <a:gd name="T3" fmla="*/ 0 h 249"/>
                <a:gd name="T4" fmla="*/ 104 w 104"/>
                <a:gd name="T5" fmla="*/ 1 h 249"/>
                <a:gd name="T6" fmla="*/ 1 w 104"/>
                <a:gd name="T7" fmla="*/ 249 h 249"/>
                <a:gd name="T8" fmla="*/ 0 w 104"/>
                <a:gd name="T9" fmla="*/ 248 h 2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4" h="249">
                  <a:moveTo>
                    <a:pt x="0" y="248"/>
                  </a:moveTo>
                  <a:lnTo>
                    <a:pt x="103" y="0"/>
                  </a:lnTo>
                  <a:lnTo>
                    <a:pt x="104" y="1"/>
                  </a:lnTo>
                  <a:lnTo>
                    <a:pt x="1" y="249"/>
                  </a:lnTo>
                  <a:lnTo>
                    <a:pt x="0" y="248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8" name="Freeform 65">
              <a:extLst>
                <a:ext uri="{FF2B5EF4-FFF2-40B4-BE49-F238E27FC236}">
                  <a16:creationId xmlns:a16="http://schemas.microsoft.com/office/drawing/2014/main" xmlns="" id="{451351CE-5EF1-4D39-88AA-354BEBC416B9}"/>
                </a:ext>
              </a:extLst>
            </xdr:cNvPr>
            <xdr:cNvSpPr>
              <a:spLocks/>
            </xdr:cNvSpPr>
          </xdr:nvSpPr>
          <xdr:spPr bwMode="auto">
            <a:xfrm>
              <a:off x="2007" y="1515"/>
              <a:ext cx="1962" cy="636"/>
            </a:xfrm>
            <a:custGeom>
              <a:avLst/>
              <a:gdLst>
                <a:gd name="T0" fmla="*/ 0 w 1962"/>
                <a:gd name="T1" fmla="*/ 0 h 636"/>
                <a:gd name="T2" fmla="*/ 1962 w 1962"/>
                <a:gd name="T3" fmla="*/ 633 h 636"/>
                <a:gd name="T4" fmla="*/ 1962 w 1962"/>
                <a:gd name="T5" fmla="*/ 636 h 636"/>
                <a:gd name="T6" fmla="*/ 0 w 1962"/>
                <a:gd name="T7" fmla="*/ 3 h 636"/>
                <a:gd name="T8" fmla="*/ 0 w 1962"/>
                <a:gd name="T9" fmla="*/ 0 h 6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62" h="636">
                  <a:moveTo>
                    <a:pt x="0" y="0"/>
                  </a:moveTo>
                  <a:lnTo>
                    <a:pt x="1962" y="633"/>
                  </a:lnTo>
                  <a:lnTo>
                    <a:pt x="1962" y="636"/>
                  </a:lnTo>
                  <a:lnTo>
                    <a:pt x="0" y="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59" name="Freeform 66">
              <a:extLst>
                <a:ext uri="{FF2B5EF4-FFF2-40B4-BE49-F238E27FC236}">
                  <a16:creationId xmlns:a16="http://schemas.microsoft.com/office/drawing/2014/main" xmlns="" id="{2D6F810A-F9FB-4F16-99CE-899C368C4F3D}"/>
                </a:ext>
              </a:extLst>
            </xdr:cNvPr>
            <xdr:cNvSpPr>
              <a:spLocks/>
            </xdr:cNvSpPr>
          </xdr:nvSpPr>
          <xdr:spPr bwMode="auto">
            <a:xfrm>
              <a:off x="2007" y="1515"/>
              <a:ext cx="1962" cy="636"/>
            </a:xfrm>
            <a:custGeom>
              <a:avLst/>
              <a:gdLst>
                <a:gd name="T0" fmla="*/ 0 w 654"/>
                <a:gd name="T1" fmla="*/ 0 h 212"/>
                <a:gd name="T2" fmla="*/ 654 w 654"/>
                <a:gd name="T3" fmla="*/ 211 h 212"/>
                <a:gd name="T4" fmla="*/ 654 w 654"/>
                <a:gd name="T5" fmla="*/ 212 h 212"/>
                <a:gd name="T6" fmla="*/ 0 w 654"/>
                <a:gd name="T7" fmla="*/ 1 h 212"/>
                <a:gd name="T8" fmla="*/ 0 w 654"/>
                <a:gd name="T9" fmla="*/ 0 h 2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54" h="212">
                  <a:moveTo>
                    <a:pt x="0" y="0"/>
                  </a:moveTo>
                  <a:lnTo>
                    <a:pt x="654" y="211"/>
                  </a:lnTo>
                  <a:lnTo>
                    <a:pt x="654" y="212"/>
                  </a:lnTo>
                  <a:lnTo>
                    <a:pt x="0" y="1"/>
                  </a:lnTo>
                  <a:lnTo>
                    <a:pt x="0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0" name="Freeform 67">
              <a:extLst>
                <a:ext uri="{FF2B5EF4-FFF2-40B4-BE49-F238E27FC236}">
                  <a16:creationId xmlns:a16="http://schemas.microsoft.com/office/drawing/2014/main" xmlns="" id="{09063B3E-7CD4-45C3-B789-71D3A9D54492}"/>
                </a:ext>
              </a:extLst>
            </xdr:cNvPr>
            <xdr:cNvSpPr>
              <a:spLocks/>
            </xdr:cNvSpPr>
          </xdr:nvSpPr>
          <xdr:spPr bwMode="auto">
            <a:xfrm>
              <a:off x="3867" y="2520"/>
              <a:ext cx="69" cy="126"/>
            </a:xfrm>
            <a:custGeom>
              <a:avLst/>
              <a:gdLst>
                <a:gd name="T0" fmla="*/ 0 w 69"/>
                <a:gd name="T1" fmla="*/ 117 h 126"/>
                <a:gd name="T2" fmla="*/ 48 w 69"/>
                <a:gd name="T3" fmla="*/ 0 h 126"/>
                <a:gd name="T4" fmla="*/ 69 w 69"/>
                <a:gd name="T5" fmla="*/ 9 h 126"/>
                <a:gd name="T6" fmla="*/ 21 w 69"/>
                <a:gd name="T7" fmla="*/ 126 h 126"/>
                <a:gd name="T8" fmla="*/ 0 w 69"/>
                <a:gd name="T9" fmla="*/ 117 h 1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9" h="126">
                  <a:moveTo>
                    <a:pt x="0" y="117"/>
                  </a:moveTo>
                  <a:lnTo>
                    <a:pt x="48" y="0"/>
                  </a:lnTo>
                  <a:lnTo>
                    <a:pt x="69" y="9"/>
                  </a:lnTo>
                  <a:lnTo>
                    <a:pt x="21" y="126"/>
                  </a:lnTo>
                  <a:lnTo>
                    <a:pt x="0" y="11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1" name="Freeform 68">
              <a:extLst>
                <a:ext uri="{FF2B5EF4-FFF2-40B4-BE49-F238E27FC236}">
                  <a16:creationId xmlns:a16="http://schemas.microsoft.com/office/drawing/2014/main" xmlns="" id="{99D45F42-F102-4BE5-BE54-F412F70BC8F5}"/>
                </a:ext>
              </a:extLst>
            </xdr:cNvPr>
            <xdr:cNvSpPr>
              <a:spLocks/>
            </xdr:cNvSpPr>
          </xdr:nvSpPr>
          <xdr:spPr bwMode="auto">
            <a:xfrm>
              <a:off x="3867" y="2520"/>
              <a:ext cx="69" cy="126"/>
            </a:xfrm>
            <a:custGeom>
              <a:avLst/>
              <a:gdLst>
                <a:gd name="T0" fmla="*/ 0 w 23"/>
                <a:gd name="T1" fmla="*/ 39 h 42"/>
                <a:gd name="T2" fmla="*/ 16 w 23"/>
                <a:gd name="T3" fmla="*/ 0 h 42"/>
                <a:gd name="T4" fmla="*/ 23 w 23"/>
                <a:gd name="T5" fmla="*/ 3 h 42"/>
                <a:gd name="T6" fmla="*/ 7 w 23"/>
                <a:gd name="T7" fmla="*/ 42 h 42"/>
                <a:gd name="T8" fmla="*/ 0 w 23"/>
                <a:gd name="T9" fmla="*/ 39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42">
                  <a:moveTo>
                    <a:pt x="0" y="39"/>
                  </a:moveTo>
                  <a:lnTo>
                    <a:pt x="16" y="0"/>
                  </a:lnTo>
                  <a:lnTo>
                    <a:pt x="23" y="3"/>
                  </a:lnTo>
                  <a:lnTo>
                    <a:pt x="7" y="42"/>
                  </a:lnTo>
                  <a:lnTo>
                    <a:pt x="0" y="39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2" name="Freeform 69">
              <a:extLst>
                <a:ext uri="{FF2B5EF4-FFF2-40B4-BE49-F238E27FC236}">
                  <a16:creationId xmlns:a16="http://schemas.microsoft.com/office/drawing/2014/main" xmlns="" id="{81A78F22-6044-4730-8B9E-13232986D477}"/>
                </a:ext>
              </a:extLst>
            </xdr:cNvPr>
            <xdr:cNvSpPr>
              <a:spLocks/>
            </xdr:cNvSpPr>
          </xdr:nvSpPr>
          <xdr:spPr bwMode="auto">
            <a:xfrm>
              <a:off x="3675" y="2523"/>
              <a:ext cx="249" cy="403"/>
            </a:xfrm>
            <a:custGeom>
              <a:avLst/>
              <a:gdLst>
                <a:gd name="T0" fmla="*/ 0 w 249"/>
                <a:gd name="T1" fmla="*/ 403 h 403"/>
                <a:gd name="T2" fmla="*/ 246 w 249"/>
                <a:gd name="T3" fmla="*/ 0 h 403"/>
                <a:gd name="T4" fmla="*/ 249 w 249"/>
                <a:gd name="T5" fmla="*/ 0 h 403"/>
                <a:gd name="T6" fmla="*/ 3 w 249"/>
                <a:gd name="T7" fmla="*/ 403 h 403"/>
                <a:gd name="T8" fmla="*/ 0 w 249"/>
                <a:gd name="T9" fmla="*/ 403 h 4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9" h="403">
                  <a:moveTo>
                    <a:pt x="0" y="403"/>
                  </a:moveTo>
                  <a:lnTo>
                    <a:pt x="246" y="0"/>
                  </a:lnTo>
                  <a:lnTo>
                    <a:pt x="249" y="0"/>
                  </a:lnTo>
                  <a:lnTo>
                    <a:pt x="3" y="403"/>
                  </a:lnTo>
                  <a:lnTo>
                    <a:pt x="0" y="40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3" name="Freeform 70">
              <a:extLst>
                <a:ext uri="{FF2B5EF4-FFF2-40B4-BE49-F238E27FC236}">
                  <a16:creationId xmlns:a16="http://schemas.microsoft.com/office/drawing/2014/main" xmlns="" id="{DA93C145-88BC-4A0D-835A-84A7A2F3923E}"/>
                </a:ext>
              </a:extLst>
            </xdr:cNvPr>
            <xdr:cNvSpPr>
              <a:spLocks/>
            </xdr:cNvSpPr>
          </xdr:nvSpPr>
          <xdr:spPr bwMode="auto">
            <a:xfrm>
              <a:off x="3675" y="2523"/>
              <a:ext cx="249" cy="403"/>
            </a:xfrm>
            <a:custGeom>
              <a:avLst/>
              <a:gdLst>
                <a:gd name="T0" fmla="*/ 0 w 83"/>
                <a:gd name="T1" fmla="*/ 134 h 134"/>
                <a:gd name="T2" fmla="*/ 82 w 83"/>
                <a:gd name="T3" fmla="*/ 0 h 134"/>
                <a:gd name="T4" fmla="*/ 83 w 83"/>
                <a:gd name="T5" fmla="*/ 0 h 134"/>
                <a:gd name="T6" fmla="*/ 1 w 83"/>
                <a:gd name="T7" fmla="*/ 134 h 134"/>
                <a:gd name="T8" fmla="*/ 0 w 83"/>
                <a:gd name="T9" fmla="*/ 134 h 1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3" h="134">
                  <a:moveTo>
                    <a:pt x="0" y="134"/>
                  </a:moveTo>
                  <a:lnTo>
                    <a:pt x="82" y="0"/>
                  </a:lnTo>
                  <a:lnTo>
                    <a:pt x="83" y="0"/>
                  </a:lnTo>
                  <a:lnTo>
                    <a:pt x="1" y="134"/>
                  </a:lnTo>
                  <a:lnTo>
                    <a:pt x="0" y="134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4" name="Freeform 71">
              <a:extLst>
                <a:ext uri="{FF2B5EF4-FFF2-40B4-BE49-F238E27FC236}">
                  <a16:creationId xmlns:a16="http://schemas.microsoft.com/office/drawing/2014/main" xmlns="" id="{52AC3677-ED51-422C-B950-254135779E77}"/>
                </a:ext>
              </a:extLst>
            </xdr:cNvPr>
            <xdr:cNvSpPr>
              <a:spLocks/>
            </xdr:cNvSpPr>
          </xdr:nvSpPr>
          <xdr:spPr bwMode="auto">
            <a:xfrm>
              <a:off x="3399" y="2520"/>
              <a:ext cx="522" cy="613"/>
            </a:xfrm>
            <a:custGeom>
              <a:avLst/>
              <a:gdLst>
                <a:gd name="T0" fmla="*/ 0 w 522"/>
                <a:gd name="T1" fmla="*/ 610 h 613"/>
                <a:gd name="T2" fmla="*/ 519 w 522"/>
                <a:gd name="T3" fmla="*/ 0 h 613"/>
                <a:gd name="T4" fmla="*/ 522 w 522"/>
                <a:gd name="T5" fmla="*/ 3 h 613"/>
                <a:gd name="T6" fmla="*/ 3 w 522"/>
                <a:gd name="T7" fmla="*/ 613 h 613"/>
                <a:gd name="T8" fmla="*/ 0 w 522"/>
                <a:gd name="T9" fmla="*/ 610 h 6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22" h="613">
                  <a:moveTo>
                    <a:pt x="0" y="610"/>
                  </a:moveTo>
                  <a:lnTo>
                    <a:pt x="519" y="0"/>
                  </a:lnTo>
                  <a:lnTo>
                    <a:pt x="522" y="3"/>
                  </a:lnTo>
                  <a:lnTo>
                    <a:pt x="3" y="613"/>
                  </a:lnTo>
                  <a:lnTo>
                    <a:pt x="0" y="61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5" name="Freeform 72">
              <a:extLst>
                <a:ext uri="{FF2B5EF4-FFF2-40B4-BE49-F238E27FC236}">
                  <a16:creationId xmlns:a16="http://schemas.microsoft.com/office/drawing/2014/main" xmlns="" id="{6E6A70A4-255B-4765-9BEE-7D7A9D3181B7}"/>
                </a:ext>
              </a:extLst>
            </xdr:cNvPr>
            <xdr:cNvSpPr>
              <a:spLocks/>
            </xdr:cNvSpPr>
          </xdr:nvSpPr>
          <xdr:spPr bwMode="auto">
            <a:xfrm>
              <a:off x="3399" y="2520"/>
              <a:ext cx="522" cy="613"/>
            </a:xfrm>
            <a:custGeom>
              <a:avLst/>
              <a:gdLst>
                <a:gd name="T0" fmla="*/ 0 w 174"/>
                <a:gd name="T1" fmla="*/ 203 h 204"/>
                <a:gd name="T2" fmla="*/ 173 w 174"/>
                <a:gd name="T3" fmla="*/ 0 h 204"/>
                <a:gd name="T4" fmla="*/ 174 w 174"/>
                <a:gd name="T5" fmla="*/ 1 h 204"/>
                <a:gd name="T6" fmla="*/ 1 w 174"/>
                <a:gd name="T7" fmla="*/ 204 h 204"/>
                <a:gd name="T8" fmla="*/ 0 w 174"/>
                <a:gd name="T9" fmla="*/ 203 h 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4" h="204">
                  <a:moveTo>
                    <a:pt x="0" y="203"/>
                  </a:moveTo>
                  <a:lnTo>
                    <a:pt x="173" y="0"/>
                  </a:lnTo>
                  <a:lnTo>
                    <a:pt x="174" y="1"/>
                  </a:lnTo>
                  <a:lnTo>
                    <a:pt x="1" y="204"/>
                  </a:lnTo>
                  <a:lnTo>
                    <a:pt x="0" y="203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6" name="Freeform 73">
              <a:extLst>
                <a:ext uri="{FF2B5EF4-FFF2-40B4-BE49-F238E27FC236}">
                  <a16:creationId xmlns:a16="http://schemas.microsoft.com/office/drawing/2014/main" xmlns="" id="{AE8E5D4B-5CC7-4867-A5E5-C965C233C505}"/>
                </a:ext>
              </a:extLst>
            </xdr:cNvPr>
            <xdr:cNvSpPr>
              <a:spLocks/>
            </xdr:cNvSpPr>
          </xdr:nvSpPr>
          <xdr:spPr bwMode="auto">
            <a:xfrm>
              <a:off x="1845" y="1824"/>
              <a:ext cx="2067" cy="672"/>
            </a:xfrm>
            <a:custGeom>
              <a:avLst/>
              <a:gdLst>
                <a:gd name="T0" fmla="*/ 3 w 2067"/>
                <a:gd name="T1" fmla="*/ 0 h 672"/>
                <a:gd name="T2" fmla="*/ 2067 w 2067"/>
                <a:gd name="T3" fmla="*/ 669 h 672"/>
                <a:gd name="T4" fmla="*/ 2067 w 2067"/>
                <a:gd name="T5" fmla="*/ 672 h 672"/>
                <a:gd name="T6" fmla="*/ 0 w 2067"/>
                <a:gd name="T7" fmla="*/ 3 h 672"/>
                <a:gd name="T8" fmla="*/ 3 w 2067"/>
                <a:gd name="T9" fmla="*/ 0 h 6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67" h="672">
                  <a:moveTo>
                    <a:pt x="3" y="0"/>
                  </a:moveTo>
                  <a:lnTo>
                    <a:pt x="2067" y="669"/>
                  </a:lnTo>
                  <a:lnTo>
                    <a:pt x="2067" y="672"/>
                  </a:lnTo>
                  <a:lnTo>
                    <a:pt x="0" y="3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7" name="Freeform 74">
              <a:extLst>
                <a:ext uri="{FF2B5EF4-FFF2-40B4-BE49-F238E27FC236}">
                  <a16:creationId xmlns:a16="http://schemas.microsoft.com/office/drawing/2014/main" xmlns="" id="{567139B4-CEE6-4A45-8A7E-AB4B3D6D7333}"/>
                </a:ext>
              </a:extLst>
            </xdr:cNvPr>
            <xdr:cNvSpPr>
              <a:spLocks/>
            </xdr:cNvSpPr>
          </xdr:nvSpPr>
          <xdr:spPr bwMode="auto">
            <a:xfrm>
              <a:off x="1845" y="1824"/>
              <a:ext cx="2067" cy="672"/>
            </a:xfrm>
            <a:custGeom>
              <a:avLst/>
              <a:gdLst>
                <a:gd name="T0" fmla="*/ 1 w 689"/>
                <a:gd name="T1" fmla="*/ 0 h 224"/>
                <a:gd name="T2" fmla="*/ 689 w 689"/>
                <a:gd name="T3" fmla="*/ 223 h 224"/>
                <a:gd name="T4" fmla="*/ 689 w 689"/>
                <a:gd name="T5" fmla="*/ 224 h 224"/>
                <a:gd name="T6" fmla="*/ 0 w 689"/>
                <a:gd name="T7" fmla="*/ 1 h 224"/>
                <a:gd name="T8" fmla="*/ 1 w 689"/>
                <a:gd name="T9" fmla="*/ 0 h 2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89" h="224">
                  <a:moveTo>
                    <a:pt x="1" y="0"/>
                  </a:moveTo>
                  <a:lnTo>
                    <a:pt x="689" y="223"/>
                  </a:lnTo>
                  <a:lnTo>
                    <a:pt x="689" y="224"/>
                  </a:lnTo>
                  <a:lnTo>
                    <a:pt x="0" y="1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8" name="Freeform 75">
              <a:extLst>
                <a:ext uri="{FF2B5EF4-FFF2-40B4-BE49-F238E27FC236}">
                  <a16:creationId xmlns:a16="http://schemas.microsoft.com/office/drawing/2014/main" xmlns="" id="{F4A2AF67-04E2-4A24-88D6-5CAEAFED4539}"/>
                </a:ext>
              </a:extLst>
            </xdr:cNvPr>
            <xdr:cNvSpPr>
              <a:spLocks/>
            </xdr:cNvSpPr>
          </xdr:nvSpPr>
          <xdr:spPr bwMode="auto">
            <a:xfrm>
              <a:off x="2247" y="1274"/>
              <a:ext cx="1668" cy="1216"/>
            </a:xfrm>
            <a:custGeom>
              <a:avLst/>
              <a:gdLst>
                <a:gd name="T0" fmla="*/ 3 w 1668"/>
                <a:gd name="T1" fmla="*/ 0 h 1216"/>
                <a:gd name="T2" fmla="*/ 1668 w 1668"/>
                <a:gd name="T3" fmla="*/ 1213 h 1216"/>
                <a:gd name="T4" fmla="*/ 1668 w 1668"/>
                <a:gd name="T5" fmla="*/ 1216 h 1216"/>
                <a:gd name="T6" fmla="*/ 0 w 1668"/>
                <a:gd name="T7" fmla="*/ 3 h 1216"/>
                <a:gd name="T8" fmla="*/ 3 w 1668"/>
                <a:gd name="T9" fmla="*/ 0 h 12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68" h="1216">
                  <a:moveTo>
                    <a:pt x="3" y="0"/>
                  </a:moveTo>
                  <a:lnTo>
                    <a:pt x="1668" y="1213"/>
                  </a:lnTo>
                  <a:lnTo>
                    <a:pt x="1668" y="1216"/>
                  </a:lnTo>
                  <a:lnTo>
                    <a:pt x="0" y="3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69" name="Freeform 76">
              <a:extLst>
                <a:ext uri="{FF2B5EF4-FFF2-40B4-BE49-F238E27FC236}">
                  <a16:creationId xmlns:a16="http://schemas.microsoft.com/office/drawing/2014/main" xmlns="" id="{4D6D4721-5885-478B-917E-D601DA5C9F89}"/>
                </a:ext>
              </a:extLst>
            </xdr:cNvPr>
            <xdr:cNvSpPr>
              <a:spLocks/>
            </xdr:cNvSpPr>
          </xdr:nvSpPr>
          <xdr:spPr bwMode="auto">
            <a:xfrm>
              <a:off x="2247" y="1274"/>
              <a:ext cx="1668" cy="1216"/>
            </a:xfrm>
            <a:custGeom>
              <a:avLst/>
              <a:gdLst>
                <a:gd name="T0" fmla="*/ 1 w 556"/>
                <a:gd name="T1" fmla="*/ 0 h 405"/>
                <a:gd name="T2" fmla="*/ 556 w 556"/>
                <a:gd name="T3" fmla="*/ 404 h 405"/>
                <a:gd name="T4" fmla="*/ 556 w 556"/>
                <a:gd name="T5" fmla="*/ 405 h 405"/>
                <a:gd name="T6" fmla="*/ 0 w 556"/>
                <a:gd name="T7" fmla="*/ 1 h 405"/>
                <a:gd name="T8" fmla="*/ 1 w 556"/>
                <a:gd name="T9" fmla="*/ 0 h 4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56" h="405">
                  <a:moveTo>
                    <a:pt x="1" y="0"/>
                  </a:moveTo>
                  <a:lnTo>
                    <a:pt x="556" y="404"/>
                  </a:lnTo>
                  <a:lnTo>
                    <a:pt x="556" y="405"/>
                  </a:lnTo>
                  <a:lnTo>
                    <a:pt x="0" y="1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0" name="Freeform 77">
              <a:extLst>
                <a:ext uri="{FF2B5EF4-FFF2-40B4-BE49-F238E27FC236}">
                  <a16:creationId xmlns:a16="http://schemas.microsoft.com/office/drawing/2014/main" xmlns="" id="{850664FD-51C4-4844-AE93-AAF34CA234D0}"/>
                </a:ext>
              </a:extLst>
            </xdr:cNvPr>
            <xdr:cNvSpPr>
              <a:spLocks/>
            </xdr:cNvSpPr>
          </xdr:nvSpPr>
          <xdr:spPr bwMode="auto">
            <a:xfrm>
              <a:off x="3786" y="2682"/>
              <a:ext cx="72" cy="114"/>
            </a:xfrm>
            <a:custGeom>
              <a:avLst/>
              <a:gdLst>
                <a:gd name="T0" fmla="*/ 0 w 72"/>
                <a:gd name="T1" fmla="*/ 111 h 114"/>
                <a:gd name="T2" fmla="*/ 66 w 72"/>
                <a:gd name="T3" fmla="*/ 0 h 114"/>
                <a:gd name="T4" fmla="*/ 72 w 72"/>
                <a:gd name="T5" fmla="*/ 3 h 114"/>
                <a:gd name="T6" fmla="*/ 6 w 72"/>
                <a:gd name="T7" fmla="*/ 114 h 114"/>
                <a:gd name="T8" fmla="*/ 0 w 72"/>
                <a:gd name="T9" fmla="*/ 111 h 1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72" h="114">
                  <a:moveTo>
                    <a:pt x="0" y="111"/>
                  </a:moveTo>
                  <a:lnTo>
                    <a:pt x="66" y="0"/>
                  </a:lnTo>
                  <a:lnTo>
                    <a:pt x="72" y="3"/>
                  </a:lnTo>
                  <a:lnTo>
                    <a:pt x="6" y="114"/>
                  </a:lnTo>
                  <a:lnTo>
                    <a:pt x="0" y="111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1" name="Freeform 78">
              <a:extLst>
                <a:ext uri="{FF2B5EF4-FFF2-40B4-BE49-F238E27FC236}">
                  <a16:creationId xmlns:a16="http://schemas.microsoft.com/office/drawing/2014/main" xmlns="" id="{B3D8CAF2-2693-42AE-A6D1-E97BE146F5B9}"/>
                </a:ext>
              </a:extLst>
            </xdr:cNvPr>
            <xdr:cNvSpPr>
              <a:spLocks/>
            </xdr:cNvSpPr>
          </xdr:nvSpPr>
          <xdr:spPr bwMode="auto">
            <a:xfrm>
              <a:off x="3786" y="2682"/>
              <a:ext cx="72" cy="114"/>
            </a:xfrm>
            <a:custGeom>
              <a:avLst/>
              <a:gdLst>
                <a:gd name="T0" fmla="*/ 0 w 24"/>
                <a:gd name="T1" fmla="*/ 37 h 38"/>
                <a:gd name="T2" fmla="*/ 22 w 24"/>
                <a:gd name="T3" fmla="*/ 0 h 38"/>
                <a:gd name="T4" fmla="*/ 24 w 24"/>
                <a:gd name="T5" fmla="*/ 1 h 38"/>
                <a:gd name="T6" fmla="*/ 2 w 24"/>
                <a:gd name="T7" fmla="*/ 38 h 38"/>
                <a:gd name="T8" fmla="*/ 0 w 24"/>
                <a:gd name="T9" fmla="*/ 37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" h="38">
                  <a:moveTo>
                    <a:pt x="0" y="37"/>
                  </a:moveTo>
                  <a:lnTo>
                    <a:pt x="22" y="0"/>
                  </a:lnTo>
                  <a:lnTo>
                    <a:pt x="24" y="1"/>
                  </a:lnTo>
                  <a:lnTo>
                    <a:pt x="2" y="38"/>
                  </a:lnTo>
                  <a:lnTo>
                    <a:pt x="0" y="3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2" name="Freeform 79">
              <a:extLst>
                <a:ext uri="{FF2B5EF4-FFF2-40B4-BE49-F238E27FC236}">
                  <a16:creationId xmlns:a16="http://schemas.microsoft.com/office/drawing/2014/main" xmlns="" id="{7308F18F-4EA5-417A-B24C-1AFB769871E5}"/>
                </a:ext>
              </a:extLst>
            </xdr:cNvPr>
            <xdr:cNvSpPr>
              <a:spLocks/>
            </xdr:cNvSpPr>
          </xdr:nvSpPr>
          <xdr:spPr bwMode="auto">
            <a:xfrm>
              <a:off x="3675" y="2682"/>
              <a:ext cx="180" cy="247"/>
            </a:xfrm>
            <a:custGeom>
              <a:avLst/>
              <a:gdLst>
                <a:gd name="T0" fmla="*/ 0 w 180"/>
                <a:gd name="T1" fmla="*/ 244 h 247"/>
                <a:gd name="T2" fmla="*/ 177 w 180"/>
                <a:gd name="T3" fmla="*/ 0 h 247"/>
                <a:gd name="T4" fmla="*/ 180 w 180"/>
                <a:gd name="T5" fmla="*/ 3 h 247"/>
                <a:gd name="T6" fmla="*/ 3 w 180"/>
                <a:gd name="T7" fmla="*/ 247 h 247"/>
                <a:gd name="T8" fmla="*/ 0 w 180"/>
                <a:gd name="T9" fmla="*/ 244 h 2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0" h="247">
                  <a:moveTo>
                    <a:pt x="0" y="244"/>
                  </a:moveTo>
                  <a:lnTo>
                    <a:pt x="177" y="0"/>
                  </a:lnTo>
                  <a:lnTo>
                    <a:pt x="180" y="3"/>
                  </a:lnTo>
                  <a:lnTo>
                    <a:pt x="3" y="247"/>
                  </a:lnTo>
                  <a:lnTo>
                    <a:pt x="0" y="244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3" name="Freeform 80">
              <a:extLst>
                <a:ext uri="{FF2B5EF4-FFF2-40B4-BE49-F238E27FC236}">
                  <a16:creationId xmlns:a16="http://schemas.microsoft.com/office/drawing/2014/main" xmlns="" id="{1BA8DAEE-D884-4DFD-94F7-4446FF3DFD7C}"/>
                </a:ext>
              </a:extLst>
            </xdr:cNvPr>
            <xdr:cNvSpPr>
              <a:spLocks/>
            </xdr:cNvSpPr>
          </xdr:nvSpPr>
          <xdr:spPr bwMode="auto">
            <a:xfrm>
              <a:off x="3675" y="2682"/>
              <a:ext cx="180" cy="247"/>
            </a:xfrm>
            <a:custGeom>
              <a:avLst/>
              <a:gdLst>
                <a:gd name="T0" fmla="*/ 0 w 60"/>
                <a:gd name="T1" fmla="*/ 81 h 82"/>
                <a:gd name="T2" fmla="*/ 59 w 60"/>
                <a:gd name="T3" fmla="*/ 0 h 82"/>
                <a:gd name="T4" fmla="*/ 60 w 60"/>
                <a:gd name="T5" fmla="*/ 1 h 82"/>
                <a:gd name="T6" fmla="*/ 1 w 60"/>
                <a:gd name="T7" fmla="*/ 82 h 82"/>
                <a:gd name="T8" fmla="*/ 0 w 60"/>
                <a:gd name="T9" fmla="*/ 81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0" h="82">
                  <a:moveTo>
                    <a:pt x="0" y="81"/>
                  </a:moveTo>
                  <a:lnTo>
                    <a:pt x="59" y="0"/>
                  </a:lnTo>
                  <a:lnTo>
                    <a:pt x="60" y="1"/>
                  </a:lnTo>
                  <a:lnTo>
                    <a:pt x="1" y="82"/>
                  </a:lnTo>
                  <a:lnTo>
                    <a:pt x="0" y="8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4" name="Freeform 81">
              <a:extLst>
                <a:ext uri="{FF2B5EF4-FFF2-40B4-BE49-F238E27FC236}">
                  <a16:creationId xmlns:a16="http://schemas.microsoft.com/office/drawing/2014/main" xmlns="" id="{EFE541E4-C2C5-4ECC-879C-C4D8DDE63BF1}"/>
                </a:ext>
              </a:extLst>
            </xdr:cNvPr>
            <xdr:cNvSpPr>
              <a:spLocks/>
            </xdr:cNvSpPr>
          </xdr:nvSpPr>
          <xdr:spPr bwMode="auto">
            <a:xfrm>
              <a:off x="2718" y="1082"/>
              <a:ext cx="1047" cy="1714"/>
            </a:xfrm>
            <a:custGeom>
              <a:avLst/>
              <a:gdLst>
                <a:gd name="T0" fmla="*/ 3 w 1047"/>
                <a:gd name="T1" fmla="*/ 0 h 1714"/>
                <a:gd name="T2" fmla="*/ 1047 w 1047"/>
                <a:gd name="T3" fmla="*/ 1711 h 1714"/>
                <a:gd name="T4" fmla="*/ 1044 w 1047"/>
                <a:gd name="T5" fmla="*/ 1714 h 1714"/>
                <a:gd name="T6" fmla="*/ 0 w 1047"/>
                <a:gd name="T7" fmla="*/ 3 h 1714"/>
                <a:gd name="T8" fmla="*/ 3 w 1047"/>
                <a:gd name="T9" fmla="*/ 0 h 17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047" h="1714">
                  <a:moveTo>
                    <a:pt x="3" y="0"/>
                  </a:moveTo>
                  <a:lnTo>
                    <a:pt x="1047" y="1711"/>
                  </a:lnTo>
                  <a:lnTo>
                    <a:pt x="1044" y="1714"/>
                  </a:lnTo>
                  <a:lnTo>
                    <a:pt x="0" y="3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5" name="Freeform 82">
              <a:extLst>
                <a:ext uri="{FF2B5EF4-FFF2-40B4-BE49-F238E27FC236}">
                  <a16:creationId xmlns:a16="http://schemas.microsoft.com/office/drawing/2014/main" xmlns="" id="{F1203512-05DF-446E-82EF-F28592A64CD6}"/>
                </a:ext>
              </a:extLst>
            </xdr:cNvPr>
            <xdr:cNvSpPr>
              <a:spLocks/>
            </xdr:cNvSpPr>
          </xdr:nvSpPr>
          <xdr:spPr bwMode="auto">
            <a:xfrm>
              <a:off x="2718" y="1082"/>
              <a:ext cx="1047" cy="1714"/>
            </a:xfrm>
            <a:custGeom>
              <a:avLst/>
              <a:gdLst>
                <a:gd name="T0" fmla="*/ 1 w 349"/>
                <a:gd name="T1" fmla="*/ 0 h 571"/>
                <a:gd name="T2" fmla="*/ 349 w 349"/>
                <a:gd name="T3" fmla="*/ 570 h 571"/>
                <a:gd name="T4" fmla="*/ 348 w 349"/>
                <a:gd name="T5" fmla="*/ 571 h 571"/>
                <a:gd name="T6" fmla="*/ 0 w 349"/>
                <a:gd name="T7" fmla="*/ 1 h 571"/>
                <a:gd name="T8" fmla="*/ 1 w 349"/>
                <a:gd name="T9" fmla="*/ 0 h 5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9" h="571">
                  <a:moveTo>
                    <a:pt x="1" y="0"/>
                  </a:moveTo>
                  <a:lnTo>
                    <a:pt x="349" y="570"/>
                  </a:lnTo>
                  <a:lnTo>
                    <a:pt x="348" y="571"/>
                  </a:lnTo>
                  <a:lnTo>
                    <a:pt x="0" y="1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6" name="Freeform 83">
              <a:extLst>
                <a:ext uri="{FF2B5EF4-FFF2-40B4-BE49-F238E27FC236}">
                  <a16:creationId xmlns:a16="http://schemas.microsoft.com/office/drawing/2014/main" xmlns="" id="{F3963C2B-D361-42DC-B0BF-CE1F144140BD}"/>
                </a:ext>
              </a:extLst>
            </xdr:cNvPr>
            <xdr:cNvSpPr>
              <a:spLocks/>
            </xdr:cNvSpPr>
          </xdr:nvSpPr>
          <xdr:spPr bwMode="auto">
            <a:xfrm>
              <a:off x="2385" y="1190"/>
              <a:ext cx="1140" cy="1850"/>
            </a:xfrm>
            <a:custGeom>
              <a:avLst/>
              <a:gdLst>
                <a:gd name="T0" fmla="*/ 3 w 1140"/>
                <a:gd name="T1" fmla="*/ 0 h 1850"/>
                <a:gd name="T2" fmla="*/ 1140 w 1140"/>
                <a:gd name="T3" fmla="*/ 1847 h 1850"/>
                <a:gd name="T4" fmla="*/ 1137 w 1140"/>
                <a:gd name="T5" fmla="*/ 1850 h 1850"/>
                <a:gd name="T6" fmla="*/ 0 w 1140"/>
                <a:gd name="T7" fmla="*/ 3 h 1850"/>
                <a:gd name="T8" fmla="*/ 3 w 1140"/>
                <a:gd name="T9" fmla="*/ 0 h 18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40" h="1850">
                  <a:moveTo>
                    <a:pt x="3" y="0"/>
                  </a:moveTo>
                  <a:lnTo>
                    <a:pt x="1140" y="1847"/>
                  </a:lnTo>
                  <a:lnTo>
                    <a:pt x="1137" y="1850"/>
                  </a:lnTo>
                  <a:lnTo>
                    <a:pt x="0" y="3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7" name="Freeform 84">
              <a:extLst>
                <a:ext uri="{FF2B5EF4-FFF2-40B4-BE49-F238E27FC236}">
                  <a16:creationId xmlns:a16="http://schemas.microsoft.com/office/drawing/2014/main" xmlns="" id="{12C12E46-D983-4463-83FA-E0654D5F55D6}"/>
                </a:ext>
              </a:extLst>
            </xdr:cNvPr>
            <xdr:cNvSpPr>
              <a:spLocks/>
            </xdr:cNvSpPr>
          </xdr:nvSpPr>
          <xdr:spPr bwMode="auto">
            <a:xfrm>
              <a:off x="2385" y="1190"/>
              <a:ext cx="1140" cy="1850"/>
            </a:xfrm>
            <a:custGeom>
              <a:avLst/>
              <a:gdLst>
                <a:gd name="T0" fmla="*/ 1 w 380"/>
                <a:gd name="T1" fmla="*/ 0 h 616"/>
                <a:gd name="T2" fmla="*/ 380 w 380"/>
                <a:gd name="T3" fmla="*/ 615 h 616"/>
                <a:gd name="T4" fmla="*/ 379 w 380"/>
                <a:gd name="T5" fmla="*/ 616 h 616"/>
                <a:gd name="T6" fmla="*/ 0 w 380"/>
                <a:gd name="T7" fmla="*/ 1 h 616"/>
                <a:gd name="T8" fmla="*/ 1 w 380"/>
                <a:gd name="T9" fmla="*/ 0 h 6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0" h="616">
                  <a:moveTo>
                    <a:pt x="1" y="0"/>
                  </a:moveTo>
                  <a:lnTo>
                    <a:pt x="380" y="615"/>
                  </a:lnTo>
                  <a:lnTo>
                    <a:pt x="379" y="616"/>
                  </a:lnTo>
                  <a:lnTo>
                    <a:pt x="0" y="1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8" name="Freeform 85">
              <a:extLst>
                <a:ext uri="{FF2B5EF4-FFF2-40B4-BE49-F238E27FC236}">
                  <a16:creationId xmlns:a16="http://schemas.microsoft.com/office/drawing/2014/main" xmlns="" id="{4D691DB6-5693-448B-AFA6-84D73F2D639D}"/>
                </a:ext>
              </a:extLst>
            </xdr:cNvPr>
            <xdr:cNvSpPr>
              <a:spLocks/>
            </xdr:cNvSpPr>
          </xdr:nvSpPr>
          <xdr:spPr bwMode="auto">
            <a:xfrm>
              <a:off x="2544" y="1124"/>
              <a:ext cx="981" cy="1916"/>
            </a:xfrm>
            <a:custGeom>
              <a:avLst/>
              <a:gdLst>
                <a:gd name="T0" fmla="*/ 3 w 981"/>
                <a:gd name="T1" fmla="*/ 0 h 1916"/>
                <a:gd name="T2" fmla="*/ 981 w 981"/>
                <a:gd name="T3" fmla="*/ 1913 h 1916"/>
                <a:gd name="T4" fmla="*/ 978 w 981"/>
                <a:gd name="T5" fmla="*/ 1916 h 1916"/>
                <a:gd name="T6" fmla="*/ 0 w 981"/>
                <a:gd name="T7" fmla="*/ 0 h 1916"/>
                <a:gd name="T8" fmla="*/ 3 w 981"/>
                <a:gd name="T9" fmla="*/ 0 h 19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81" h="1916">
                  <a:moveTo>
                    <a:pt x="3" y="0"/>
                  </a:moveTo>
                  <a:lnTo>
                    <a:pt x="981" y="1913"/>
                  </a:lnTo>
                  <a:lnTo>
                    <a:pt x="978" y="1916"/>
                  </a:lnTo>
                  <a:lnTo>
                    <a:pt x="0" y="0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79" name="Freeform 86">
              <a:extLst>
                <a:ext uri="{FF2B5EF4-FFF2-40B4-BE49-F238E27FC236}">
                  <a16:creationId xmlns:a16="http://schemas.microsoft.com/office/drawing/2014/main" xmlns="" id="{7F0A442D-3EA5-4488-BE25-384E00DB36C4}"/>
                </a:ext>
              </a:extLst>
            </xdr:cNvPr>
            <xdr:cNvSpPr>
              <a:spLocks/>
            </xdr:cNvSpPr>
          </xdr:nvSpPr>
          <xdr:spPr bwMode="auto">
            <a:xfrm>
              <a:off x="2544" y="1124"/>
              <a:ext cx="981" cy="1916"/>
            </a:xfrm>
            <a:custGeom>
              <a:avLst/>
              <a:gdLst>
                <a:gd name="T0" fmla="*/ 1 w 327"/>
                <a:gd name="T1" fmla="*/ 0 h 638"/>
                <a:gd name="T2" fmla="*/ 327 w 327"/>
                <a:gd name="T3" fmla="*/ 637 h 638"/>
                <a:gd name="T4" fmla="*/ 326 w 327"/>
                <a:gd name="T5" fmla="*/ 638 h 638"/>
                <a:gd name="T6" fmla="*/ 0 w 327"/>
                <a:gd name="T7" fmla="*/ 0 h 638"/>
                <a:gd name="T8" fmla="*/ 1 w 327"/>
                <a:gd name="T9" fmla="*/ 0 h 6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7" h="638">
                  <a:moveTo>
                    <a:pt x="1" y="0"/>
                  </a:moveTo>
                  <a:lnTo>
                    <a:pt x="327" y="637"/>
                  </a:lnTo>
                  <a:lnTo>
                    <a:pt x="326" y="638"/>
                  </a:lnTo>
                  <a:lnTo>
                    <a:pt x="0" y="0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0" name="Freeform 87">
              <a:extLst>
                <a:ext uri="{FF2B5EF4-FFF2-40B4-BE49-F238E27FC236}">
                  <a16:creationId xmlns:a16="http://schemas.microsoft.com/office/drawing/2014/main" xmlns="" id="{AF332ED6-4ABE-437C-BF32-3DCFF0DBA5EA}"/>
                </a:ext>
              </a:extLst>
            </xdr:cNvPr>
            <xdr:cNvSpPr>
              <a:spLocks/>
            </xdr:cNvSpPr>
          </xdr:nvSpPr>
          <xdr:spPr bwMode="auto">
            <a:xfrm>
              <a:off x="2397" y="3157"/>
              <a:ext cx="459" cy="111"/>
            </a:xfrm>
            <a:custGeom>
              <a:avLst/>
              <a:gdLst>
                <a:gd name="T0" fmla="*/ 0 w 459"/>
                <a:gd name="T1" fmla="*/ 0 h 111"/>
                <a:gd name="T2" fmla="*/ 459 w 459"/>
                <a:gd name="T3" fmla="*/ 108 h 111"/>
                <a:gd name="T4" fmla="*/ 456 w 459"/>
                <a:gd name="T5" fmla="*/ 111 h 111"/>
                <a:gd name="T6" fmla="*/ 0 w 459"/>
                <a:gd name="T7" fmla="*/ 3 h 111"/>
                <a:gd name="T8" fmla="*/ 0 w 459"/>
                <a:gd name="T9" fmla="*/ 0 h 1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9" h="111">
                  <a:moveTo>
                    <a:pt x="0" y="0"/>
                  </a:moveTo>
                  <a:lnTo>
                    <a:pt x="459" y="108"/>
                  </a:lnTo>
                  <a:lnTo>
                    <a:pt x="456" y="111"/>
                  </a:lnTo>
                  <a:lnTo>
                    <a:pt x="0" y="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1" name="Freeform 88">
              <a:extLst>
                <a:ext uri="{FF2B5EF4-FFF2-40B4-BE49-F238E27FC236}">
                  <a16:creationId xmlns:a16="http://schemas.microsoft.com/office/drawing/2014/main" xmlns="" id="{1173A1EF-20B2-452C-B134-53084D92B0BF}"/>
                </a:ext>
              </a:extLst>
            </xdr:cNvPr>
            <xdr:cNvSpPr>
              <a:spLocks/>
            </xdr:cNvSpPr>
          </xdr:nvSpPr>
          <xdr:spPr bwMode="auto">
            <a:xfrm>
              <a:off x="2397" y="3157"/>
              <a:ext cx="459" cy="111"/>
            </a:xfrm>
            <a:custGeom>
              <a:avLst/>
              <a:gdLst>
                <a:gd name="T0" fmla="*/ 0 w 153"/>
                <a:gd name="T1" fmla="*/ 0 h 37"/>
                <a:gd name="T2" fmla="*/ 153 w 153"/>
                <a:gd name="T3" fmla="*/ 36 h 37"/>
                <a:gd name="T4" fmla="*/ 152 w 153"/>
                <a:gd name="T5" fmla="*/ 37 h 37"/>
                <a:gd name="T6" fmla="*/ 0 w 153"/>
                <a:gd name="T7" fmla="*/ 1 h 37"/>
                <a:gd name="T8" fmla="*/ 0 w 153"/>
                <a:gd name="T9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3" h="37">
                  <a:moveTo>
                    <a:pt x="0" y="0"/>
                  </a:moveTo>
                  <a:lnTo>
                    <a:pt x="153" y="36"/>
                  </a:lnTo>
                  <a:lnTo>
                    <a:pt x="152" y="37"/>
                  </a:lnTo>
                  <a:lnTo>
                    <a:pt x="0" y="1"/>
                  </a:lnTo>
                  <a:lnTo>
                    <a:pt x="0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2" name="Freeform 89">
              <a:extLst>
                <a:ext uri="{FF2B5EF4-FFF2-40B4-BE49-F238E27FC236}">
                  <a16:creationId xmlns:a16="http://schemas.microsoft.com/office/drawing/2014/main" xmlns="" id="{A2B2A070-0398-4968-A403-6923B8B33C7E}"/>
                </a:ext>
              </a:extLst>
            </xdr:cNvPr>
            <xdr:cNvSpPr>
              <a:spLocks/>
            </xdr:cNvSpPr>
          </xdr:nvSpPr>
          <xdr:spPr bwMode="auto">
            <a:xfrm>
              <a:off x="2112" y="2956"/>
              <a:ext cx="243" cy="183"/>
            </a:xfrm>
            <a:custGeom>
              <a:avLst/>
              <a:gdLst>
                <a:gd name="T0" fmla="*/ 3 w 243"/>
                <a:gd name="T1" fmla="*/ 0 h 183"/>
                <a:gd name="T2" fmla="*/ 243 w 243"/>
                <a:gd name="T3" fmla="*/ 180 h 183"/>
                <a:gd name="T4" fmla="*/ 243 w 243"/>
                <a:gd name="T5" fmla="*/ 183 h 183"/>
                <a:gd name="T6" fmla="*/ 0 w 243"/>
                <a:gd name="T7" fmla="*/ 3 h 183"/>
                <a:gd name="T8" fmla="*/ 3 w 243"/>
                <a:gd name="T9" fmla="*/ 0 h 1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3" h="183">
                  <a:moveTo>
                    <a:pt x="3" y="0"/>
                  </a:moveTo>
                  <a:lnTo>
                    <a:pt x="243" y="180"/>
                  </a:lnTo>
                  <a:lnTo>
                    <a:pt x="243" y="183"/>
                  </a:lnTo>
                  <a:lnTo>
                    <a:pt x="0" y="3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3" name="Freeform 90">
              <a:extLst>
                <a:ext uri="{FF2B5EF4-FFF2-40B4-BE49-F238E27FC236}">
                  <a16:creationId xmlns:a16="http://schemas.microsoft.com/office/drawing/2014/main" xmlns="" id="{8BF0351F-3A9E-4AC8-8984-D4DBCCDD83EE}"/>
                </a:ext>
              </a:extLst>
            </xdr:cNvPr>
            <xdr:cNvSpPr>
              <a:spLocks/>
            </xdr:cNvSpPr>
          </xdr:nvSpPr>
          <xdr:spPr bwMode="auto">
            <a:xfrm>
              <a:off x="2112" y="2956"/>
              <a:ext cx="243" cy="183"/>
            </a:xfrm>
            <a:custGeom>
              <a:avLst/>
              <a:gdLst>
                <a:gd name="T0" fmla="*/ 1 w 81"/>
                <a:gd name="T1" fmla="*/ 0 h 61"/>
                <a:gd name="T2" fmla="*/ 81 w 81"/>
                <a:gd name="T3" fmla="*/ 60 h 61"/>
                <a:gd name="T4" fmla="*/ 81 w 81"/>
                <a:gd name="T5" fmla="*/ 61 h 61"/>
                <a:gd name="T6" fmla="*/ 0 w 81"/>
                <a:gd name="T7" fmla="*/ 1 h 61"/>
                <a:gd name="T8" fmla="*/ 1 w 81"/>
                <a:gd name="T9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1" h="61">
                  <a:moveTo>
                    <a:pt x="1" y="0"/>
                  </a:moveTo>
                  <a:lnTo>
                    <a:pt x="81" y="60"/>
                  </a:lnTo>
                  <a:lnTo>
                    <a:pt x="81" y="61"/>
                  </a:lnTo>
                  <a:lnTo>
                    <a:pt x="0" y="1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4" name="Freeform 91">
              <a:extLst>
                <a:ext uri="{FF2B5EF4-FFF2-40B4-BE49-F238E27FC236}">
                  <a16:creationId xmlns:a16="http://schemas.microsoft.com/office/drawing/2014/main" xmlns="" id="{CF0F1431-4EB9-413A-A6CA-81A4E25DDCD5}"/>
                </a:ext>
              </a:extLst>
            </xdr:cNvPr>
            <xdr:cNvSpPr>
              <a:spLocks/>
            </xdr:cNvSpPr>
          </xdr:nvSpPr>
          <xdr:spPr bwMode="auto">
            <a:xfrm>
              <a:off x="1977" y="1533"/>
              <a:ext cx="12" cy="1254"/>
            </a:xfrm>
            <a:custGeom>
              <a:avLst/>
              <a:gdLst>
                <a:gd name="T0" fmla="*/ 12 w 12"/>
                <a:gd name="T1" fmla="*/ 0 h 1254"/>
                <a:gd name="T2" fmla="*/ 6 w 12"/>
                <a:gd name="T3" fmla="*/ 1254 h 1254"/>
                <a:gd name="T4" fmla="*/ 0 w 12"/>
                <a:gd name="T5" fmla="*/ 1254 h 1254"/>
                <a:gd name="T6" fmla="*/ 3 w 12"/>
                <a:gd name="T7" fmla="*/ 0 h 1254"/>
                <a:gd name="T8" fmla="*/ 12 w 12"/>
                <a:gd name="T9" fmla="*/ 0 h 12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" h="1254">
                  <a:moveTo>
                    <a:pt x="12" y="0"/>
                  </a:moveTo>
                  <a:lnTo>
                    <a:pt x="6" y="1254"/>
                  </a:lnTo>
                  <a:lnTo>
                    <a:pt x="0" y="1254"/>
                  </a:lnTo>
                  <a:lnTo>
                    <a:pt x="3" y="0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5" name="Freeform 92">
              <a:extLst>
                <a:ext uri="{FF2B5EF4-FFF2-40B4-BE49-F238E27FC236}">
                  <a16:creationId xmlns:a16="http://schemas.microsoft.com/office/drawing/2014/main" xmlns="" id="{EE264290-3774-444E-ABF3-348D00332F3A}"/>
                </a:ext>
              </a:extLst>
            </xdr:cNvPr>
            <xdr:cNvSpPr>
              <a:spLocks/>
            </xdr:cNvSpPr>
          </xdr:nvSpPr>
          <xdr:spPr bwMode="auto">
            <a:xfrm>
              <a:off x="1977" y="1533"/>
              <a:ext cx="12" cy="1254"/>
            </a:xfrm>
            <a:custGeom>
              <a:avLst/>
              <a:gdLst>
                <a:gd name="T0" fmla="*/ 4 w 4"/>
                <a:gd name="T1" fmla="*/ 0 h 418"/>
                <a:gd name="T2" fmla="*/ 2 w 4"/>
                <a:gd name="T3" fmla="*/ 418 h 418"/>
                <a:gd name="T4" fmla="*/ 0 w 4"/>
                <a:gd name="T5" fmla="*/ 418 h 418"/>
                <a:gd name="T6" fmla="*/ 1 w 4"/>
                <a:gd name="T7" fmla="*/ 0 h 418"/>
                <a:gd name="T8" fmla="*/ 4 w 4"/>
                <a:gd name="T9" fmla="*/ 0 h 4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" h="418">
                  <a:moveTo>
                    <a:pt x="4" y="0"/>
                  </a:moveTo>
                  <a:lnTo>
                    <a:pt x="2" y="418"/>
                  </a:lnTo>
                  <a:lnTo>
                    <a:pt x="0" y="418"/>
                  </a:lnTo>
                  <a:lnTo>
                    <a:pt x="1" y="0"/>
                  </a:lnTo>
                  <a:lnTo>
                    <a:pt x="4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6" name="Freeform 93">
              <a:extLst>
                <a:ext uri="{FF2B5EF4-FFF2-40B4-BE49-F238E27FC236}">
                  <a16:creationId xmlns:a16="http://schemas.microsoft.com/office/drawing/2014/main" xmlns="" id="{93976CF9-82AA-4243-9519-4CEAB24326A8}"/>
                </a:ext>
              </a:extLst>
            </xdr:cNvPr>
            <xdr:cNvSpPr>
              <a:spLocks/>
            </xdr:cNvSpPr>
          </xdr:nvSpPr>
          <xdr:spPr bwMode="auto">
            <a:xfrm>
              <a:off x="1791" y="2358"/>
              <a:ext cx="96" cy="282"/>
            </a:xfrm>
            <a:custGeom>
              <a:avLst/>
              <a:gdLst>
                <a:gd name="T0" fmla="*/ 3 w 96"/>
                <a:gd name="T1" fmla="*/ 0 h 282"/>
                <a:gd name="T2" fmla="*/ 96 w 96"/>
                <a:gd name="T3" fmla="*/ 282 h 282"/>
                <a:gd name="T4" fmla="*/ 93 w 96"/>
                <a:gd name="T5" fmla="*/ 282 h 282"/>
                <a:gd name="T6" fmla="*/ 0 w 96"/>
                <a:gd name="T7" fmla="*/ 0 h 282"/>
                <a:gd name="T8" fmla="*/ 3 w 96"/>
                <a:gd name="T9" fmla="*/ 0 h 2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96" h="282">
                  <a:moveTo>
                    <a:pt x="3" y="0"/>
                  </a:moveTo>
                  <a:lnTo>
                    <a:pt x="96" y="282"/>
                  </a:lnTo>
                  <a:lnTo>
                    <a:pt x="93" y="282"/>
                  </a:lnTo>
                  <a:lnTo>
                    <a:pt x="0" y="0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7" name="Freeform 94">
              <a:extLst>
                <a:ext uri="{FF2B5EF4-FFF2-40B4-BE49-F238E27FC236}">
                  <a16:creationId xmlns:a16="http://schemas.microsoft.com/office/drawing/2014/main" xmlns="" id="{39F35406-20FA-4371-88DE-9CC32E261BDB}"/>
                </a:ext>
              </a:extLst>
            </xdr:cNvPr>
            <xdr:cNvSpPr>
              <a:spLocks/>
            </xdr:cNvSpPr>
          </xdr:nvSpPr>
          <xdr:spPr bwMode="auto">
            <a:xfrm>
              <a:off x="1791" y="2358"/>
              <a:ext cx="96" cy="282"/>
            </a:xfrm>
            <a:custGeom>
              <a:avLst/>
              <a:gdLst>
                <a:gd name="T0" fmla="*/ 1 w 32"/>
                <a:gd name="T1" fmla="*/ 0 h 94"/>
                <a:gd name="T2" fmla="*/ 32 w 32"/>
                <a:gd name="T3" fmla="*/ 94 h 94"/>
                <a:gd name="T4" fmla="*/ 31 w 32"/>
                <a:gd name="T5" fmla="*/ 94 h 94"/>
                <a:gd name="T6" fmla="*/ 0 w 32"/>
                <a:gd name="T7" fmla="*/ 0 h 94"/>
                <a:gd name="T8" fmla="*/ 1 w 32"/>
                <a:gd name="T9" fmla="*/ 0 h 9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94">
                  <a:moveTo>
                    <a:pt x="1" y="0"/>
                  </a:moveTo>
                  <a:lnTo>
                    <a:pt x="32" y="94"/>
                  </a:lnTo>
                  <a:lnTo>
                    <a:pt x="31" y="94"/>
                  </a:lnTo>
                  <a:lnTo>
                    <a:pt x="0" y="0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8" name="Freeform 95">
              <a:extLst>
                <a:ext uri="{FF2B5EF4-FFF2-40B4-BE49-F238E27FC236}">
                  <a16:creationId xmlns:a16="http://schemas.microsoft.com/office/drawing/2014/main" xmlns="" id="{145E94AF-DD24-4F58-8722-3676D7F52CA1}"/>
                </a:ext>
              </a:extLst>
            </xdr:cNvPr>
            <xdr:cNvSpPr>
              <a:spLocks/>
            </xdr:cNvSpPr>
          </xdr:nvSpPr>
          <xdr:spPr bwMode="auto">
            <a:xfrm>
              <a:off x="1773" y="2184"/>
              <a:ext cx="48" cy="297"/>
            </a:xfrm>
            <a:custGeom>
              <a:avLst/>
              <a:gdLst>
                <a:gd name="T0" fmla="*/ 3 w 48"/>
                <a:gd name="T1" fmla="*/ 0 h 297"/>
                <a:gd name="T2" fmla="*/ 48 w 48"/>
                <a:gd name="T3" fmla="*/ 297 h 297"/>
                <a:gd name="T4" fmla="*/ 45 w 48"/>
                <a:gd name="T5" fmla="*/ 297 h 297"/>
                <a:gd name="T6" fmla="*/ 0 w 48"/>
                <a:gd name="T7" fmla="*/ 0 h 297"/>
                <a:gd name="T8" fmla="*/ 3 w 48"/>
                <a:gd name="T9" fmla="*/ 0 h 2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8" h="297">
                  <a:moveTo>
                    <a:pt x="3" y="0"/>
                  </a:moveTo>
                  <a:lnTo>
                    <a:pt x="48" y="297"/>
                  </a:lnTo>
                  <a:lnTo>
                    <a:pt x="45" y="297"/>
                  </a:lnTo>
                  <a:lnTo>
                    <a:pt x="0" y="0"/>
                  </a:lnTo>
                  <a:lnTo>
                    <a:pt x="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89" name="Freeform 96">
              <a:extLst>
                <a:ext uri="{FF2B5EF4-FFF2-40B4-BE49-F238E27FC236}">
                  <a16:creationId xmlns:a16="http://schemas.microsoft.com/office/drawing/2014/main" xmlns="" id="{B79A627C-2673-4670-85D5-A521A421E661}"/>
                </a:ext>
              </a:extLst>
            </xdr:cNvPr>
            <xdr:cNvSpPr>
              <a:spLocks/>
            </xdr:cNvSpPr>
          </xdr:nvSpPr>
          <xdr:spPr bwMode="auto">
            <a:xfrm>
              <a:off x="1773" y="2184"/>
              <a:ext cx="48" cy="297"/>
            </a:xfrm>
            <a:custGeom>
              <a:avLst/>
              <a:gdLst>
                <a:gd name="T0" fmla="*/ 1 w 16"/>
                <a:gd name="T1" fmla="*/ 0 h 99"/>
                <a:gd name="T2" fmla="*/ 16 w 16"/>
                <a:gd name="T3" fmla="*/ 99 h 99"/>
                <a:gd name="T4" fmla="*/ 15 w 16"/>
                <a:gd name="T5" fmla="*/ 99 h 99"/>
                <a:gd name="T6" fmla="*/ 0 w 16"/>
                <a:gd name="T7" fmla="*/ 0 h 99"/>
                <a:gd name="T8" fmla="*/ 1 w 16"/>
                <a:gd name="T9" fmla="*/ 0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99">
                  <a:moveTo>
                    <a:pt x="1" y="0"/>
                  </a:moveTo>
                  <a:lnTo>
                    <a:pt x="16" y="99"/>
                  </a:lnTo>
                  <a:lnTo>
                    <a:pt x="15" y="99"/>
                  </a:lnTo>
                  <a:lnTo>
                    <a:pt x="0" y="0"/>
                  </a:lnTo>
                  <a:lnTo>
                    <a:pt x="1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0" name="Rectangle 589">
              <a:extLst>
                <a:ext uri="{FF2B5EF4-FFF2-40B4-BE49-F238E27FC236}">
                  <a16:creationId xmlns:a16="http://schemas.microsoft.com/office/drawing/2014/main" xmlns="" id="{4166BA22-C81F-4AB7-92B7-3B0BC33C232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21" y="1842"/>
              <a:ext cx="3" cy="639"/>
            </a:xfrm>
            <a:prstGeom prst="rect">
              <a:avLst/>
            </a:pr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1" name="Rectangle 590">
              <a:extLst>
                <a:ext uri="{FF2B5EF4-FFF2-40B4-BE49-F238E27FC236}">
                  <a16:creationId xmlns:a16="http://schemas.microsoft.com/office/drawing/2014/main" xmlns="" id="{5F7FC4AC-08C3-4811-AC1A-26FFD81AEC6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21" y="1842"/>
              <a:ext cx="3" cy="639"/>
            </a:xfrm>
            <a:prstGeom prst="rect">
              <a:avLst/>
            </a:pr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2" name="Freeform 99">
              <a:extLst>
                <a:ext uri="{FF2B5EF4-FFF2-40B4-BE49-F238E27FC236}">
                  <a16:creationId xmlns:a16="http://schemas.microsoft.com/office/drawing/2014/main" xmlns="" id="{845EEE4F-64CC-423D-AF48-C1D486D4F463}"/>
                </a:ext>
              </a:extLst>
            </xdr:cNvPr>
            <xdr:cNvSpPr>
              <a:spLocks/>
            </xdr:cNvSpPr>
          </xdr:nvSpPr>
          <xdr:spPr bwMode="auto">
            <a:xfrm>
              <a:off x="1776" y="1530"/>
              <a:ext cx="204" cy="609"/>
            </a:xfrm>
            <a:custGeom>
              <a:avLst/>
              <a:gdLst>
                <a:gd name="T0" fmla="*/ 204 w 204"/>
                <a:gd name="T1" fmla="*/ 3 h 609"/>
                <a:gd name="T2" fmla="*/ 3 w 204"/>
                <a:gd name="T3" fmla="*/ 609 h 609"/>
                <a:gd name="T4" fmla="*/ 0 w 204"/>
                <a:gd name="T5" fmla="*/ 609 h 609"/>
                <a:gd name="T6" fmla="*/ 201 w 204"/>
                <a:gd name="T7" fmla="*/ 0 h 609"/>
                <a:gd name="T8" fmla="*/ 204 w 204"/>
                <a:gd name="T9" fmla="*/ 3 h 6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4" h="609">
                  <a:moveTo>
                    <a:pt x="204" y="3"/>
                  </a:moveTo>
                  <a:lnTo>
                    <a:pt x="3" y="609"/>
                  </a:lnTo>
                  <a:lnTo>
                    <a:pt x="0" y="609"/>
                  </a:lnTo>
                  <a:lnTo>
                    <a:pt x="201" y="0"/>
                  </a:lnTo>
                  <a:lnTo>
                    <a:pt x="204" y="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3" name="Freeform 100">
              <a:extLst>
                <a:ext uri="{FF2B5EF4-FFF2-40B4-BE49-F238E27FC236}">
                  <a16:creationId xmlns:a16="http://schemas.microsoft.com/office/drawing/2014/main" xmlns="" id="{D6BACDA7-ECDD-4C4C-AA49-56F4FB6C361A}"/>
                </a:ext>
              </a:extLst>
            </xdr:cNvPr>
            <xdr:cNvSpPr>
              <a:spLocks/>
            </xdr:cNvSpPr>
          </xdr:nvSpPr>
          <xdr:spPr bwMode="auto">
            <a:xfrm>
              <a:off x="1776" y="1530"/>
              <a:ext cx="204" cy="609"/>
            </a:xfrm>
            <a:custGeom>
              <a:avLst/>
              <a:gdLst>
                <a:gd name="T0" fmla="*/ 68 w 68"/>
                <a:gd name="T1" fmla="*/ 1 h 203"/>
                <a:gd name="T2" fmla="*/ 1 w 68"/>
                <a:gd name="T3" fmla="*/ 203 h 203"/>
                <a:gd name="T4" fmla="*/ 0 w 68"/>
                <a:gd name="T5" fmla="*/ 203 h 203"/>
                <a:gd name="T6" fmla="*/ 67 w 68"/>
                <a:gd name="T7" fmla="*/ 0 h 203"/>
                <a:gd name="T8" fmla="*/ 68 w 68"/>
                <a:gd name="T9" fmla="*/ 1 h 2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68" h="203">
                  <a:moveTo>
                    <a:pt x="68" y="1"/>
                  </a:moveTo>
                  <a:lnTo>
                    <a:pt x="1" y="203"/>
                  </a:lnTo>
                  <a:lnTo>
                    <a:pt x="0" y="203"/>
                  </a:lnTo>
                  <a:lnTo>
                    <a:pt x="67" y="0"/>
                  </a:lnTo>
                  <a:lnTo>
                    <a:pt x="68" y="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4" name="Freeform 101">
              <a:extLst>
                <a:ext uri="{FF2B5EF4-FFF2-40B4-BE49-F238E27FC236}">
                  <a16:creationId xmlns:a16="http://schemas.microsoft.com/office/drawing/2014/main" xmlns="" id="{E08ACF78-2795-41A7-B98C-7F7C326F8775}"/>
                </a:ext>
              </a:extLst>
            </xdr:cNvPr>
            <xdr:cNvSpPr>
              <a:spLocks/>
            </xdr:cNvSpPr>
          </xdr:nvSpPr>
          <xdr:spPr bwMode="auto">
            <a:xfrm>
              <a:off x="1836" y="1280"/>
              <a:ext cx="381" cy="520"/>
            </a:xfrm>
            <a:custGeom>
              <a:avLst/>
              <a:gdLst>
                <a:gd name="T0" fmla="*/ 381 w 381"/>
                <a:gd name="T1" fmla="*/ 0 h 520"/>
                <a:gd name="T2" fmla="*/ 3 w 381"/>
                <a:gd name="T3" fmla="*/ 520 h 520"/>
                <a:gd name="T4" fmla="*/ 0 w 381"/>
                <a:gd name="T5" fmla="*/ 517 h 520"/>
                <a:gd name="T6" fmla="*/ 378 w 381"/>
                <a:gd name="T7" fmla="*/ 0 h 520"/>
                <a:gd name="T8" fmla="*/ 381 w 381"/>
                <a:gd name="T9" fmla="*/ 0 h 5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1" h="520">
                  <a:moveTo>
                    <a:pt x="381" y="0"/>
                  </a:moveTo>
                  <a:lnTo>
                    <a:pt x="3" y="520"/>
                  </a:lnTo>
                  <a:lnTo>
                    <a:pt x="0" y="517"/>
                  </a:lnTo>
                  <a:lnTo>
                    <a:pt x="378" y="0"/>
                  </a:lnTo>
                  <a:lnTo>
                    <a:pt x="381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5" name="Freeform 102">
              <a:extLst>
                <a:ext uri="{FF2B5EF4-FFF2-40B4-BE49-F238E27FC236}">
                  <a16:creationId xmlns:a16="http://schemas.microsoft.com/office/drawing/2014/main" xmlns="" id="{A6882BFD-6C90-4FFD-AEB4-11A026173DB9}"/>
                </a:ext>
              </a:extLst>
            </xdr:cNvPr>
            <xdr:cNvSpPr>
              <a:spLocks/>
            </xdr:cNvSpPr>
          </xdr:nvSpPr>
          <xdr:spPr bwMode="auto">
            <a:xfrm>
              <a:off x="1836" y="1280"/>
              <a:ext cx="381" cy="520"/>
            </a:xfrm>
            <a:custGeom>
              <a:avLst/>
              <a:gdLst>
                <a:gd name="T0" fmla="*/ 127 w 127"/>
                <a:gd name="T1" fmla="*/ 0 h 173"/>
                <a:gd name="T2" fmla="*/ 1 w 127"/>
                <a:gd name="T3" fmla="*/ 173 h 173"/>
                <a:gd name="T4" fmla="*/ 0 w 127"/>
                <a:gd name="T5" fmla="*/ 172 h 173"/>
                <a:gd name="T6" fmla="*/ 126 w 127"/>
                <a:gd name="T7" fmla="*/ 0 h 173"/>
                <a:gd name="T8" fmla="*/ 127 w 127"/>
                <a:gd name="T9" fmla="*/ 0 h 1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7" h="173">
                  <a:moveTo>
                    <a:pt x="127" y="0"/>
                  </a:moveTo>
                  <a:lnTo>
                    <a:pt x="1" y="173"/>
                  </a:lnTo>
                  <a:lnTo>
                    <a:pt x="0" y="172"/>
                  </a:lnTo>
                  <a:lnTo>
                    <a:pt x="126" y="0"/>
                  </a:lnTo>
                  <a:lnTo>
                    <a:pt x="127" y="0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6" name="Freeform 103">
              <a:extLst>
                <a:ext uri="{FF2B5EF4-FFF2-40B4-BE49-F238E27FC236}">
                  <a16:creationId xmlns:a16="http://schemas.microsoft.com/office/drawing/2014/main" xmlns="" id="{51822868-6FDE-4B6E-A9A3-570D08306F47}"/>
                </a:ext>
              </a:extLst>
            </xdr:cNvPr>
            <xdr:cNvSpPr>
              <a:spLocks/>
            </xdr:cNvSpPr>
          </xdr:nvSpPr>
          <xdr:spPr bwMode="auto">
            <a:xfrm>
              <a:off x="1998" y="1388"/>
              <a:ext cx="84" cy="103"/>
            </a:xfrm>
            <a:custGeom>
              <a:avLst/>
              <a:gdLst>
                <a:gd name="T0" fmla="*/ 84 w 84"/>
                <a:gd name="T1" fmla="*/ 3 h 103"/>
                <a:gd name="T2" fmla="*/ 3 w 84"/>
                <a:gd name="T3" fmla="*/ 103 h 103"/>
                <a:gd name="T4" fmla="*/ 0 w 84"/>
                <a:gd name="T5" fmla="*/ 100 h 103"/>
                <a:gd name="T6" fmla="*/ 81 w 84"/>
                <a:gd name="T7" fmla="*/ 0 h 103"/>
                <a:gd name="T8" fmla="*/ 84 w 84"/>
                <a:gd name="T9" fmla="*/ 3 h 1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4" h="103">
                  <a:moveTo>
                    <a:pt x="84" y="3"/>
                  </a:moveTo>
                  <a:lnTo>
                    <a:pt x="3" y="103"/>
                  </a:lnTo>
                  <a:lnTo>
                    <a:pt x="0" y="100"/>
                  </a:lnTo>
                  <a:lnTo>
                    <a:pt x="81" y="0"/>
                  </a:lnTo>
                  <a:lnTo>
                    <a:pt x="84" y="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7" name="Freeform 104">
              <a:extLst>
                <a:ext uri="{FF2B5EF4-FFF2-40B4-BE49-F238E27FC236}">
                  <a16:creationId xmlns:a16="http://schemas.microsoft.com/office/drawing/2014/main" xmlns="" id="{73361DF4-E5C4-498B-8A36-2462E97694A7}"/>
                </a:ext>
              </a:extLst>
            </xdr:cNvPr>
            <xdr:cNvSpPr>
              <a:spLocks/>
            </xdr:cNvSpPr>
          </xdr:nvSpPr>
          <xdr:spPr bwMode="auto">
            <a:xfrm>
              <a:off x="1998" y="1388"/>
              <a:ext cx="84" cy="103"/>
            </a:xfrm>
            <a:custGeom>
              <a:avLst/>
              <a:gdLst>
                <a:gd name="T0" fmla="*/ 28 w 28"/>
                <a:gd name="T1" fmla="*/ 1 h 34"/>
                <a:gd name="T2" fmla="*/ 1 w 28"/>
                <a:gd name="T3" fmla="*/ 34 h 34"/>
                <a:gd name="T4" fmla="*/ 0 w 28"/>
                <a:gd name="T5" fmla="*/ 33 h 34"/>
                <a:gd name="T6" fmla="*/ 27 w 28"/>
                <a:gd name="T7" fmla="*/ 0 h 34"/>
                <a:gd name="T8" fmla="*/ 28 w 28"/>
                <a:gd name="T9" fmla="*/ 1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34">
                  <a:moveTo>
                    <a:pt x="28" y="1"/>
                  </a:moveTo>
                  <a:lnTo>
                    <a:pt x="1" y="34"/>
                  </a:lnTo>
                  <a:lnTo>
                    <a:pt x="0" y="33"/>
                  </a:lnTo>
                  <a:lnTo>
                    <a:pt x="27" y="0"/>
                  </a:lnTo>
                  <a:lnTo>
                    <a:pt x="28" y="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8" name="Freeform 105">
              <a:extLst>
                <a:ext uri="{FF2B5EF4-FFF2-40B4-BE49-F238E27FC236}">
                  <a16:creationId xmlns:a16="http://schemas.microsoft.com/office/drawing/2014/main" xmlns="" id="{5C96F94C-9212-4538-B153-A7CF50B5C37A}"/>
                </a:ext>
              </a:extLst>
            </xdr:cNvPr>
            <xdr:cNvSpPr>
              <a:spLocks/>
            </xdr:cNvSpPr>
          </xdr:nvSpPr>
          <xdr:spPr bwMode="auto">
            <a:xfrm>
              <a:off x="2394" y="1109"/>
              <a:ext cx="120" cy="54"/>
            </a:xfrm>
            <a:custGeom>
              <a:avLst/>
              <a:gdLst>
                <a:gd name="T0" fmla="*/ 120 w 120"/>
                <a:gd name="T1" fmla="*/ 3 h 54"/>
                <a:gd name="T2" fmla="*/ 3 w 120"/>
                <a:gd name="T3" fmla="*/ 54 h 54"/>
                <a:gd name="T4" fmla="*/ 0 w 120"/>
                <a:gd name="T5" fmla="*/ 51 h 54"/>
                <a:gd name="T6" fmla="*/ 120 w 120"/>
                <a:gd name="T7" fmla="*/ 0 h 54"/>
                <a:gd name="T8" fmla="*/ 120 w 120"/>
                <a:gd name="T9" fmla="*/ 3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0" h="54">
                  <a:moveTo>
                    <a:pt x="120" y="3"/>
                  </a:moveTo>
                  <a:lnTo>
                    <a:pt x="3" y="54"/>
                  </a:lnTo>
                  <a:lnTo>
                    <a:pt x="0" y="51"/>
                  </a:lnTo>
                  <a:lnTo>
                    <a:pt x="120" y="0"/>
                  </a:lnTo>
                  <a:lnTo>
                    <a:pt x="120" y="3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599" name="Freeform 106">
              <a:extLst>
                <a:ext uri="{FF2B5EF4-FFF2-40B4-BE49-F238E27FC236}">
                  <a16:creationId xmlns:a16="http://schemas.microsoft.com/office/drawing/2014/main" xmlns="" id="{762B2AB8-3383-4025-BB5E-D38E70E04452}"/>
                </a:ext>
              </a:extLst>
            </xdr:cNvPr>
            <xdr:cNvSpPr>
              <a:spLocks/>
            </xdr:cNvSpPr>
          </xdr:nvSpPr>
          <xdr:spPr bwMode="auto">
            <a:xfrm>
              <a:off x="2394" y="1109"/>
              <a:ext cx="120" cy="54"/>
            </a:xfrm>
            <a:custGeom>
              <a:avLst/>
              <a:gdLst>
                <a:gd name="T0" fmla="*/ 40 w 40"/>
                <a:gd name="T1" fmla="*/ 1 h 18"/>
                <a:gd name="T2" fmla="*/ 1 w 40"/>
                <a:gd name="T3" fmla="*/ 18 h 18"/>
                <a:gd name="T4" fmla="*/ 0 w 40"/>
                <a:gd name="T5" fmla="*/ 17 h 18"/>
                <a:gd name="T6" fmla="*/ 40 w 40"/>
                <a:gd name="T7" fmla="*/ 0 h 18"/>
                <a:gd name="T8" fmla="*/ 40 w 40"/>
                <a:gd name="T9" fmla="*/ 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8">
                  <a:moveTo>
                    <a:pt x="40" y="1"/>
                  </a:moveTo>
                  <a:lnTo>
                    <a:pt x="1" y="18"/>
                  </a:lnTo>
                  <a:lnTo>
                    <a:pt x="0" y="17"/>
                  </a:lnTo>
                  <a:lnTo>
                    <a:pt x="40" y="0"/>
                  </a:lnTo>
                  <a:lnTo>
                    <a:pt x="40" y="1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0" name="Freeform 107">
              <a:extLst>
                <a:ext uri="{FF2B5EF4-FFF2-40B4-BE49-F238E27FC236}">
                  <a16:creationId xmlns:a16="http://schemas.microsoft.com/office/drawing/2014/main" xmlns="" id="{4F236B3F-1150-4470-BB79-F9F79D3966E5}"/>
                </a:ext>
              </a:extLst>
            </xdr:cNvPr>
            <xdr:cNvSpPr>
              <a:spLocks/>
            </xdr:cNvSpPr>
          </xdr:nvSpPr>
          <xdr:spPr bwMode="auto">
            <a:xfrm>
              <a:off x="2859" y="1022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3 h 48"/>
                <a:gd name="T30" fmla="*/ 12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2 w 48"/>
                <a:gd name="T67" fmla="*/ 48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2" y="48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1" name="Freeform 108">
              <a:extLst>
                <a:ext uri="{FF2B5EF4-FFF2-40B4-BE49-F238E27FC236}">
                  <a16:creationId xmlns:a16="http://schemas.microsoft.com/office/drawing/2014/main" xmlns="" id="{E14C43F7-D90F-4EDB-AE7C-B07849CA8100}"/>
                </a:ext>
              </a:extLst>
            </xdr:cNvPr>
            <xdr:cNvSpPr>
              <a:spLocks/>
            </xdr:cNvSpPr>
          </xdr:nvSpPr>
          <xdr:spPr bwMode="auto">
            <a:xfrm>
              <a:off x="2859" y="1022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1 h 16"/>
                <a:gd name="T30" fmla="*/ 4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4 w 16"/>
                <a:gd name="T67" fmla="*/ 16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4" y="16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2" name="Freeform 109">
              <a:extLst>
                <a:ext uri="{FF2B5EF4-FFF2-40B4-BE49-F238E27FC236}">
                  <a16:creationId xmlns:a16="http://schemas.microsoft.com/office/drawing/2014/main" xmlns="" id="{4D356156-417A-4725-8A47-F882D849C0CA}"/>
                </a:ext>
              </a:extLst>
            </xdr:cNvPr>
            <xdr:cNvSpPr>
              <a:spLocks/>
            </xdr:cNvSpPr>
          </xdr:nvSpPr>
          <xdr:spPr bwMode="auto">
            <a:xfrm>
              <a:off x="3030" y="103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3" name="Freeform 110">
              <a:extLst>
                <a:ext uri="{FF2B5EF4-FFF2-40B4-BE49-F238E27FC236}">
                  <a16:creationId xmlns:a16="http://schemas.microsoft.com/office/drawing/2014/main" xmlns="" id="{B04F1CCC-5738-47AC-A86A-19F0A9F074B8}"/>
                </a:ext>
              </a:extLst>
            </xdr:cNvPr>
            <xdr:cNvSpPr>
              <a:spLocks/>
            </xdr:cNvSpPr>
          </xdr:nvSpPr>
          <xdr:spPr bwMode="auto">
            <a:xfrm>
              <a:off x="3030" y="103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4" name="Freeform 111">
              <a:extLst>
                <a:ext uri="{FF2B5EF4-FFF2-40B4-BE49-F238E27FC236}">
                  <a16:creationId xmlns:a16="http://schemas.microsoft.com/office/drawing/2014/main" xmlns="" id="{D8E9773A-31BC-4305-A7B0-E415A9ACF2F9}"/>
                </a:ext>
              </a:extLst>
            </xdr:cNvPr>
            <xdr:cNvSpPr>
              <a:spLocks/>
            </xdr:cNvSpPr>
          </xdr:nvSpPr>
          <xdr:spPr bwMode="auto">
            <a:xfrm>
              <a:off x="3201" y="1079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5 h 48"/>
                <a:gd name="T8" fmla="*/ 42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3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3 h 48"/>
                <a:gd name="T28" fmla="*/ 15 w 48"/>
                <a:gd name="T29" fmla="*/ 3 h 48"/>
                <a:gd name="T30" fmla="*/ 12 w 48"/>
                <a:gd name="T31" fmla="*/ 3 h 48"/>
                <a:gd name="T32" fmla="*/ 9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3 w 48"/>
                <a:gd name="T41" fmla="*/ 15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5 h 48"/>
                <a:gd name="T64" fmla="*/ 9 w 48"/>
                <a:gd name="T65" fmla="*/ 45 h 48"/>
                <a:gd name="T66" fmla="*/ 12 w 48"/>
                <a:gd name="T67" fmla="*/ 48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5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5"/>
                  </a:lnTo>
                  <a:lnTo>
                    <a:pt x="42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3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9" y="45"/>
                  </a:lnTo>
                  <a:lnTo>
                    <a:pt x="12" y="48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5" name="Freeform 112">
              <a:extLst>
                <a:ext uri="{FF2B5EF4-FFF2-40B4-BE49-F238E27FC236}">
                  <a16:creationId xmlns:a16="http://schemas.microsoft.com/office/drawing/2014/main" xmlns="" id="{D175EF8A-E025-4E3B-8EA9-1CE291BD8582}"/>
                </a:ext>
              </a:extLst>
            </xdr:cNvPr>
            <xdr:cNvSpPr>
              <a:spLocks/>
            </xdr:cNvSpPr>
          </xdr:nvSpPr>
          <xdr:spPr bwMode="auto">
            <a:xfrm>
              <a:off x="3201" y="1079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5 h 16"/>
                <a:gd name="T8" fmla="*/ 14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1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1 h 16"/>
                <a:gd name="T28" fmla="*/ 5 w 16"/>
                <a:gd name="T29" fmla="*/ 1 h 16"/>
                <a:gd name="T30" fmla="*/ 4 w 16"/>
                <a:gd name="T31" fmla="*/ 1 h 16"/>
                <a:gd name="T32" fmla="*/ 3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1 w 16"/>
                <a:gd name="T41" fmla="*/ 5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5 h 16"/>
                <a:gd name="T64" fmla="*/ 3 w 16"/>
                <a:gd name="T65" fmla="*/ 15 h 16"/>
                <a:gd name="T66" fmla="*/ 4 w 16"/>
                <a:gd name="T67" fmla="*/ 16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5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5"/>
                  </a:lnTo>
                  <a:lnTo>
                    <a:pt x="14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1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3" y="15"/>
                  </a:lnTo>
                  <a:lnTo>
                    <a:pt x="4" y="16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6" name="Freeform 113">
              <a:extLst>
                <a:ext uri="{FF2B5EF4-FFF2-40B4-BE49-F238E27FC236}">
                  <a16:creationId xmlns:a16="http://schemas.microsoft.com/office/drawing/2014/main" xmlns="" id="{84F3D182-8EE5-4B8B-890A-11A8BF674922}"/>
                </a:ext>
              </a:extLst>
            </xdr:cNvPr>
            <xdr:cNvSpPr>
              <a:spLocks/>
            </xdr:cNvSpPr>
          </xdr:nvSpPr>
          <xdr:spPr bwMode="auto">
            <a:xfrm>
              <a:off x="3360" y="1145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3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0 h 48"/>
                <a:gd name="T56" fmla="*/ 3 w 48"/>
                <a:gd name="T57" fmla="*/ 33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5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5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3 h 48"/>
                <a:gd name="T92" fmla="*/ 48 w 48"/>
                <a:gd name="T93" fmla="*/ 30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5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7" name="Freeform 114">
              <a:extLst>
                <a:ext uri="{FF2B5EF4-FFF2-40B4-BE49-F238E27FC236}">
                  <a16:creationId xmlns:a16="http://schemas.microsoft.com/office/drawing/2014/main" xmlns="" id="{27EFE75E-025E-4671-9905-9FC4C68FB461}"/>
                </a:ext>
              </a:extLst>
            </xdr:cNvPr>
            <xdr:cNvSpPr>
              <a:spLocks/>
            </xdr:cNvSpPr>
          </xdr:nvSpPr>
          <xdr:spPr bwMode="auto">
            <a:xfrm>
              <a:off x="3360" y="1145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1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0 h 16"/>
                <a:gd name="T56" fmla="*/ 1 w 16"/>
                <a:gd name="T57" fmla="*/ 11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5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5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1 h 16"/>
                <a:gd name="T92" fmla="*/ 16 w 16"/>
                <a:gd name="T93" fmla="*/ 10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5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8" name="Freeform 115">
              <a:extLst>
                <a:ext uri="{FF2B5EF4-FFF2-40B4-BE49-F238E27FC236}">
                  <a16:creationId xmlns:a16="http://schemas.microsoft.com/office/drawing/2014/main" xmlns="" id="{331FAF6E-C1FD-4545-9B0D-42C526549CF4}"/>
                </a:ext>
              </a:extLst>
            </xdr:cNvPr>
            <xdr:cNvSpPr>
              <a:spLocks/>
            </xdr:cNvSpPr>
          </xdr:nvSpPr>
          <xdr:spPr bwMode="auto">
            <a:xfrm>
              <a:off x="3507" y="1238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3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9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09" name="Freeform 116">
              <a:extLst>
                <a:ext uri="{FF2B5EF4-FFF2-40B4-BE49-F238E27FC236}">
                  <a16:creationId xmlns:a16="http://schemas.microsoft.com/office/drawing/2014/main" xmlns="" id="{8A5BE185-3F80-4DEC-9984-7DE1B67544CD}"/>
                </a:ext>
              </a:extLst>
            </xdr:cNvPr>
            <xdr:cNvSpPr>
              <a:spLocks/>
            </xdr:cNvSpPr>
          </xdr:nvSpPr>
          <xdr:spPr bwMode="auto">
            <a:xfrm>
              <a:off x="3507" y="1238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1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3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0" name="Freeform 117">
              <a:extLst>
                <a:ext uri="{FF2B5EF4-FFF2-40B4-BE49-F238E27FC236}">
                  <a16:creationId xmlns:a16="http://schemas.microsoft.com/office/drawing/2014/main" xmlns="" id="{FA166602-16C0-4D7B-8183-616E1DE6AFCA}"/>
                </a:ext>
              </a:extLst>
            </xdr:cNvPr>
            <xdr:cNvSpPr>
              <a:spLocks/>
            </xdr:cNvSpPr>
          </xdr:nvSpPr>
          <xdr:spPr bwMode="auto">
            <a:xfrm>
              <a:off x="3639" y="1349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3 h 48"/>
                <a:gd name="T16" fmla="*/ 36 w 48"/>
                <a:gd name="T17" fmla="*/ 3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1" name="Freeform 118">
              <a:extLst>
                <a:ext uri="{FF2B5EF4-FFF2-40B4-BE49-F238E27FC236}">
                  <a16:creationId xmlns:a16="http://schemas.microsoft.com/office/drawing/2014/main" xmlns="" id="{ECAC0ACA-F0A0-49E0-8B61-8E2B0F922E33}"/>
                </a:ext>
              </a:extLst>
            </xdr:cNvPr>
            <xdr:cNvSpPr>
              <a:spLocks/>
            </xdr:cNvSpPr>
          </xdr:nvSpPr>
          <xdr:spPr bwMode="auto">
            <a:xfrm>
              <a:off x="3639" y="1349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1 h 16"/>
                <a:gd name="T16" fmla="*/ 12 w 16"/>
                <a:gd name="T17" fmla="*/ 1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2" name="Freeform 119">
              <a:extLst>
                <a:ext uri="{FF2B5EF4-FFF2-40B4-BE49-F238E27FC236}">
                  <a16:creationId xmlns:a16="http://schemas.microsoft.com/office/drawing/2014/main" xmlns="" id="{DE8825CA-FB53-43A8-99DF-E73FFF40FA06}"/>
                </a:ext>
              </a:extLst>
            </xdr:cNvPr>
            <xdr:cNvSpPr>
              <a:spLocks/>
            </xdr:cNvSpPr>
          </xdr:nvSpPr>
          <xdr:spPr bwMode="auto">
            <a:xfrm>
              <a:off x="3756" y="1482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42 w 48"/>
                <a:gd name="T13" fmla="*/ 6 h 48"/>
                <a:gd name="T14" fmla="*/ 39 w 48"/>
                <a:gd name="T15" fmla="*/ 3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9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9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9 w 48"/>
                <a:gd name="T83" fmla="*/ 45 h 48"/>
                <a:gd name="T84" fmla="*/ 42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9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3" name="Freeform 120">
              <a:extLst>
                <a:ext uri="{FF2B5EF4-FFF2-40B4-BE49-F238E27FC236}">
                  <a16:creationId xmlns:a16="http://schemas.microsoft.com/office/drawing/2014/main" xmlns="" id="{B9C2BC28-8CAB-44EF-AB11-3BCD4E65B8F6}"/>
                </a:ext>
              </a:extLst>
            </xdr:cNvPr>
            <xdr:cNvSpPr>
              <a:spLocks/>
            </xdr:cNvSpPr>
          </xdr:nvSpPr>
          <xdr:spPr bwMode="auto">
            <a:xfrm>
              <a:off x="3756" y="1482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4 w 16"/>
                <a:gd name="T13" fmla="*/ 2 h 16"/>
                <a:gd name="T14" fmla="*/ 13 w 16"/>
                <a:gd name="T15" fmla="*/ 1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3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3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3 w 16"/>
                <a:gd name="T83" fmla="*/ 15 h 16"/>
                <a:gd name="T84" fmla="*/ 14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3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4" name="Freeform 121">
              <a:extLst>
                <a:ext uri="{FF2B5EF4-FFF2-40B4-BE49-F238E27FC236}">
                  <a16:creationId xmlns:a16="http://schemas.microsoft.com/office/drawing/2014/main" xmlns="" id="{7A415DC9-8233-4691-9D81-2AEF7DFAA675}"/>
                </a:ext>
              </a:extLst>
            </xdr:cNvPr>
            <xdr:cNvSpPr>
              <a:spLocks/>
            </xdr:cNvSpPr>
          </xdr:nvSpPr>
          <xdr:spPr bwMode="auto">
            <a:xfrm>
              <a:off x="3846" y="1635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3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0 h 48"/>
                <a:gd name="T56" fmla="*/ 3 w 48"/>
                <a:gd name="T57" fmla="*/ 33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5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5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3 h 48"/>
                <a:gd name="T92" fmla="*/ 48 w 48"/>
                <a:gd name="T93" fmla="*/ 30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5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5" name="Freeform 122">
              <a:extLst>
                <a:ext uri="{FF2B5EF4-FFF2-40B4-BE49-F238E27FC236}">
                  <a16:creationId xmlns:a16="http://schemas.microsoft.com/office/drawing/2014/main" xmlns="" id="{6C65EDA0-14E7-4D88-BDC8-325FFE699C46}"/>
                </a:ext>
              </a:extLst>
            </xdr:cNvPr>
            <xdr:cNvSpPr>
              <a:spLocks/>
            </xdr:cNvSpPr>
          </xdr:nvSpPr>
          <xdr:spPr bwMode="auto">
            <a:xfrm>
              <a:off x="3846" y="1635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1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0 h 16"/>
                <a:gd name="T56" fmla="*/ 1 w 16"/>
                <a:gd name="T57" fmla="*/ 11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5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5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1 h 16"/>
                <a:gd name="T92" fmla="*/ 16 w 16"/>
                <a:gd name="T93" fmla="*/ 10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5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6" name="Freeform 123">
              <a:extLst>
                <a:ext uri="{FF2B5EF4-FFF2-40B4-BE49-F238E27FC236}">
                  <a16:creationId xmlns:a16="http://schemas.microsoft.com/office/drawing/2014/main" xmlns="" id="{4033F53B-7B5F-46EA-B0E8-F26887EDAEB0}"/>
                </a:ext>
              </a:extLst>
            </xdr:cNvPr>
            <xdr:cNvSpPr>
              <a:spLocks/>
            </xdr:cNvSpPr>
          </xdr:nvSpPr>
          <xdr:spPr bwMode="auto">
            <a:xfrm>
              <a:off x="3912" y="1791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9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7" name="Freeform 124">
              <a:extLst>
                <a:ext uri="{FF2B5EF4-FFF2-40B4-BE49-F238E27FC236}">
                  <a16:creationId xmlns:a16="http://schemas.microsoft.com/office/drawing/2014/main" xmlns="" id="{B2B53722-4670-4CBC-BD9D-300C03F6AC46}"/>
                </a:ext>
              </a:extLst>
            </xdr:cNvPr>
            <xdr:cNvSpPr>
              <a:spLocks/>
            </xdr:cNvSpPr>
          </xdr:nvSpPr>
          <xdr:spPr bwMode="auto">
            <a:xfrm>
              <a:off x="3912" y="1791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3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8" name="Freeform 125">
              <a:extLst>
                <a:ext uri="{FF2B5EF4-FFF2-40B4-BE49-F238E27FC236}">
                  <a16:creationId xmlns:a16="http://schemas.microsoft.com/office/drawing/2014/main" xmlns="" id="{04950068-32EB-4A03-8D9A-0AFB307AA185}"/>
                </a:ext>
              </a:extLst>
            </xdr:cNvPr>
            <xdr:cNvSpPr>
              <a:spLocks/>
            </xdr:cNvSpPr>
          </xdr:nvSpPr>
          <xdr:spPr bwMode="auto">
            <a:xfrm>
              <a:off x="3954" y="1965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3 h 48"/>
                <a:gd name="T14" fmla="*/ 36 w 48"/>
                <a:gd name="T15" fmla="*/ 3 h 48"/>
                <a:gd name="T16" fmla="*/ 33 w 48"/>
                <a:gd name="T17" fmla="*/ 0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0 h 48"/>
                <a:gd name="T56" fmla="*/ 3 w 48"/>
                <a:gd name="T57" fmla="*/ 33 h 48"/>
                <a:gd name="T58" fmla="*/ 3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2 w 48"/>
                <a:gd name="T67" fmla="*/ 45 h 48"/>
                <a:gd name="T68" fmla="*/ 15 w 48"/>
                <a:gd name="T69" fmla="*/ 45 h 48"/>
                <a:gd name="T70" fmla="*/ 18 w 48"/>
                <a:gd name="T71" fmla="*/ 45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5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6 h 48"/>
                <a:gd name="T90" fmla="*/ 45 w 48"/>
                <a:gd name="T91" fmla="*/ 33 h 48"/>
                <a:gd name="T92" fmla="*/ 45 w 48"/>
                <a:gd name="T93" fmla="*/ 30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5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19" name="Freeform 126">
              <a:extLst>
                <a:ext uri="{FF2B5EF4-FFF2-40B4-BE49-F238E27FC236}">
                  <a16:creationId xmlns:a16="http://schemas.microsoft.com/office/drawing/2014/main" xmlns="" id="{C244FE4E-A7AB-48B0-B094-8851F025A632}"/>
                </a:ext>
              </a:extLst>
            </xdr:cNvPr>
            <xdr:cNvSpPr>
              <a:spLocks/>
            </xdr:cNvSpPr>
          </xdr:nvSpPr>
          <xdr:spPr bwMode="auto">
            <a:xfrm>
              <a:off x="3954" y="1965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1 h 16"/>
                <a:gd name="T14" fmla="*/ 12 w 16"/>
                <a:gd name="T15" fmla="*/ 1 h 16"/>
                <a:gd name="T16" fmla="*/ 11 w 16"/>
                <a:gd name="T17" fmla="*/ 0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0 h 16"/>
                <a:gd name="T56" fmla="*/ 1 w 16"/>
                <a:gd name="T57" fmla="*/ 11 h 16"/>
                <a:gd name="T58" fmla="*/ 1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4 w 16"/>
                <a:gd name="T67" fmla="*/ 15 h 16"/>
                <a:gd name="T68" fmla="*/ 5 w 16"/>
                <a:gd name="T69" fmla="*/ 15 h 16"/>
                <a:gd name="T70" fmla="*/ 6 w 16"/>
                <a:gd name="T71" fmla="*/ 15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5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2 h 16"/>
                <a:gd name="T90" fmla="*/ 15 w 16"/>
                <a:gd name="T91" fmla="*/ 11 h 16"/>
                <a:gd name="T92" fmla="*/ 15 w 16"/>
                <a:gd name="T93" fmla="*/ 10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5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0" name="Freeform 127">
              <a:extLst>
                <a:ext uri="{FF2B5EF4-FFF2-40B4-BE49-F238E27FC236}">
                  <a16:creationId xmlns:a16="http://schemas.microsoft.com/office/drawing/2014/main" xmlns="" id="{AAE95F5A-CD7C-4D16-8E7D-DE5FEA86ECFF}"/>
                </a:ext>
              </a:extLst>
            </xdr:cNvPr>
            <xdr:cNvSpPr>
              <a:spLocks/>
            </xdr:cNvSpPr>
          </xdr:nvSpPr>
          <xdr:spPr bwMode="auto">
            <a:xfrm>
              <a:off x="3969" y="2133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3 h 48"/>
                <a:gd name="T30" fmla="*/ 12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2 w 48"/>
                <a:gd name="T67" fmla="*/ 48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2" y="48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1" name="Freeform 128">
              <a:extLst>
                <a:ext uri="{FF2B5EF4-FFF2-40B4-BE49-F238E27FC236}">
                  <a16:creationId xmlns:a16="http://schemas.microsoft.com/office/drawing/2014/main" xmlns="" id="{4CB20F63-7952-45CA-A085-6178456A38E7}"/>
                </a:ext>
              </a:extLst>
            </xdr:cNvPr>
            <xdr:cNvSpPr>
              <a:spLocks/>
            </xdr:cNvSpPr>
          </xdr:nvSpPr>
          <xdr:spPr bwMode="auto">
            <a:xfrm>
              <a:off x="3969" y="2133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1 h 16"/>
                <a:gd name="T30" fmla="*/ 4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4 w 16"/>
                <a:gd name="T67" fmla="*/ 16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4" y="16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2" name="Freeform 129">
              <a:extLst>
                <a:ext uri="{FF2B5EF4-FFF2-40B4-BE49-F238E27FC236}">
                  <a16:creationId xmlns:a16="http://schemas.microsoft.com/office/drawing/2014/main" xmlns="" id="{6352325C-2E5B-474D-A328-988F3D5B948A}"/>
                </a:ext>
              </a:extLst>
            </xdr:cNvPr>
            <xdr:cNvSpPr>
              <a:spLocks/>
            </xdr:cNvSpPr>
          </xdr:nvSpPr>
          <xdr:spPr bwMode="auto">
            <a:xfrm>
              <a:off x="3957" y="230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5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39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3 h 48"/>
                <a:gd name="T32" fmla="*/ 9 w 48"/>
                <a:gd name="T33" fmla="*/ 3 h 48"/>
                <a:gd name="T34" fmla="*/ 6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6 w 48"/>
                <a:gd name="T63" fmla="*/ 42 h 48"/>
                <a:gd name="T64" fmla="*/ 9 w 48"/>
                <a:gd name="T65" fmla="*/ 45 h 48"/>
                <a:gd name="T66" fmla="*/ 12 w 48"/>
                <a:gd name="T67" fmla="*/ 45 h 48"/>
                <a:gd name="T68" fmla="*/ 15 w 48"/>
                <a:gd name="T69" fmla="*/ 45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39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5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5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3" name="Freeform 130">
              <a:extLst>
                <a:ext uri="{FF2B5EF4-FFF2-40B4-BE49-F238E27FC236}">
                  <a16:creationId xmlns:a16="http://schemas.microsoft.com/office/drawing/2014/main" xmlns="" id="{4F928265-028D-408E-AEFD-50F3980BCDA1}"/>
                </a:ext>
              </a:extLst>
            </xdr:cNvPr>
            <xdr:cNvSpPr>
              <a:spLocks/>
            </xdr:cNvSpPr>
          </xdr:nvSpPr>
          <xdr:spPr bwMode="auto">
            <a:xfrm>
              <a:off x="3957" y="230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5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3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1 h 16"/>
                <a:gd name="T32" fmla="*/ 3 w 16"/>
                <a:gd name="T33" fmla="*/ 1 h 16"/>
                <a:gd name="T34" fmla="*/ 2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2 w 16"/>
                <a:gd name="T63" fmla="*/ 14 h 16"/>
                <a:gd name="T64" fmla="*/ 3 w 16"/>
                <a:gd name="T65" fmla="*/ 15 h 16"/>
                <a:gd name="T66" fmla="*/ 4 w 16"/>
                <a:gd name="T67" fmla="*/ 15 h 16"/>
                <a:gd name="T68" fmla="*/ 5 w 16"/>
                <a:gd name="T69" fmla="*/ 15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3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5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5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4" name="Freeform 131">
              <a:extLst>
                <a:ext uri="{FF2B5EF4-FFF2-40B4-BE49-F238E27FC236}">
                  <a16:creationId xmlns:a16="http://schemas.microsoft.com/office/drawing/2014/main" xmlns="" id="{98DE72C0-4F20-4AC7-9B4B-E3A17BE77C13}"/>
                </a:ext>
              </a:extLst>
            </xdr:cNvPr>
            <xdr:cNvSpPr>
              <a:spLocks/>
            </xdr:cNvSpPr>
          </xdr:nvSpPr>
          <xdr:spPr bwMode="auto">
            <a:xfrm>
              <a:off x="3912" y="2478"/>
              <a:ext cx="48" cy="48"/>
            </a:xfrm>
            <a:custGeom>
              <a:avLst/>
              <a:gdLst>
                <a:gd name="T0" fmla="*/ 45 w 48"/>
                <a:gd name="T1" fmla="*/ 21 h 48"/>
                <a:gd name="T2" fmla="*/ 45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12 h 48"/>
                <a:gd name="T10" fmla="*/ 39 w 48"/>
                <a:gd name="T11" fmla="*/ 9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3 h 48"/>
                <a:gd name="T30" fmla="*/ 12 w 48"/>
                <a:gd name="T31" fmla="*/ 3 h 48"/>
                <a:gd name="T32" fmla="*/ 9 w 48"/>
                <a:gd name="T33" fmla="*/ 3 h 48"/>
                <a:gd name="T34" fmla="*/ 6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0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0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6 w 48"/>
                <a:gd name="T63" fmla="*/ 42 h 48"/>
                <a:gd name="T64" fmla="*/ 9 w 48"/>
                <a:gd name="T65" fmla="*/ 45 h 48"/>
                <a:gd name="T66" fmla="*/ 12 w 48"/>
                <a:gd name="T67" fmla="*/ 45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39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5 w 48"/>
                <a:gd name="T95" fmla="*/ 30 h 48"/>
                <a:gd name="T96" fmla="*/ 45 w 48"/>
                <a:gd name="T97" fmla="*/ 27 h 48"/>
                <a:gd name="T98" fmla="*/ 48 w 48"/>
                <a:gd name="T99" fmla="*/ 24 h 48"/>
                <a:gd name="T100" fmla="*/ 45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5" y="21"/>
                  </a:moveTo>
                  <a:lnTo>
                    <a:pt x="45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12"/>
                  </a:lnTo>
                  <a:lnTo>
                    <a:pt x="39" y="9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0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0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5" y="27"/>
                  </a:lnTo>
                  <a:lnTo>
                    <a:pt x="48" y="24"/>
                  </a:lnTo>
                  <a:lnTo>
                    <a:pt x="45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5" name="Freeform 132">
              <a:extLst>
                <a:ext uri="{FF2B5EF4-FFF2-40B4-BE49-F238E27FC236}">
                  <a16:creationId xmlns:a16="http://schemas.microsoft.com/office/drawing/2014/main" xmlns="" id="{A4A3D0E0-BB54-4B29-AB9B-FBDE977EC102}"/>
                </a:ext>
              </a:extLst>
            </xdr:cNvPr>
            <xdr:cNvSpPr>
              <a:spLocks/>
            </xdr:cNvSpPr>
          </xdr:nvSpPr>
          <xdr:spPr bwMode="auto">
            <a:xfrm>
              <a:off x="3912" y="2478"/>
              <a:ext cx="48" cy="48"/>
            </a:xfrm>
            <a:custGeom>
              <a:avLst/>
              <a:gdLst>
                <a:gd name="T0" fmla="*/ 15 w 16"/>
                <a:gd name="T1" fmla="*/ 7 h 16"/>
                <a:gd name="T2" fmla="*/ 15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4 h 16"/>
                <a:gd name="T10" fmla="*/ 13 w 16"/>
                <a:gd name="T11" fmla="*/ 3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1 h 16"/>
                <a:gd name="T30" fmla="*/ 4 w 16"/>
                <a:gd name="T31" fmla="*/ 1 h 16"/>
                <a:gd name="T32" fmla="*/ 3 w 16"/>
                <a:gd name="T33" fmla="*/ 1 h 16"/>
                <a:gd name="T34" fmla="*/ 2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0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0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2 w 16"/>
                <a:gd name="T63" fmla="*/ 14 h 16"/>
                <a:gd name="T64" fmla="*/ 3 w 16"/>
                <a:gd name="T65" fmla="*/ 15 h 16"/>
                <a:gd name="T66" fmla="*/ 4 w 16"/>
                <a:gd name="T67" fmla="*/ 15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3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5 w 16"/>
                <a:gd name="T95" fmla="*/ 10 h 16"/>
                <a:gd name="T96" fmla="*/ 15 w 16"/>
                <a:gd name="T97" fmla="*/ 9 h 16"/>
                <a:gd name="T98" fmla="*/ 16 w 16"/>
                <a:gd name="T99" fmla="*/ 8 h 16"/>
                <a:gd name="T100" fmla="*/ 15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5" y="7"/>
                  </a:moveTo>
                  <a:lnTo>
                    <a:pt x="15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4"/>
                  </a:lnTo>
                  <a:lnTo>
                    <a:pt x="13" y="3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0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0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5" y="9"/>
                  </a:lnTo>
                  <a:lnTo>
                    <a:pt x="16" y="8"/>
                  </a:lnTo>
                  <a:lnTo>
                    <a:pt x="15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6" name="Freeform 133">
              <a:extLst>
                <a:ext uri="{FF2B5EF4-FFF2-40B4-BE49-F238E27FC236}">
                  <a16:creationId xmlns:a16="http://schemas.microsoft.com/office/drawing/2014/main" xmlns="" id="{26B91842-6BF7-452D-A245-618C35A526D8}"/>
                </a:ext>
              </a:extLst>
            </xdr:cNvPr>
            <xdr:cNvSpPr>
              <a:spLocks/>
            </xdr:cNvSpPr>
          </xdr:nvSpPr>
          <xdr:spPr bwMode="auto">
            <a:xfrm>
              <a:off x="3843" y="2640"/>
              <a:ext cx="51" cy="48"/>
            </a:xfrm>
            <a:custGeom>
              <a:avLst/>
              <a:gdLst>
                <a:gd name="T0" fmla="*/ 48 w 51"/>
                <a:gd name="T1" fmla="*/ 21 h 48"/>
                <a:gd name="T2" fmla="*/ 48 w 51"/>
                <a:gd name="T3" fmla="*/ 18 h 48"/>
                <a:gd name="T4" fmla="*/ 48 w 51"/>
                <a:gd name="T5" fmla="*/ 15 h 48"/>
                <a:gd name="T6" fmla="*/ 48 w 51"/>
                <a:gd name="T7" fmla="*/ 12 h 48"/>
                <a:gd name="T8" fmla="*/ 45 w 51"/>
                <a:gd name="T9" fmla="*/ 9 h 48"/>
                <a:gd name="T10" fmla="*/ 42 w 51"/>
                <a:gd name="T11" fmla="*/ 9 h 48"/>
                <a:gd name="T12" fmla="*/ 42 w 51"/>
                <a:gd name="T13" fmla="*/ 6 h 48"/>
                <a:gd name="T14" fmla="*/ 39 w 51"/>
                <a:gd name="T15" fmla="*/ 3 h 48"/>
                <a:gd name="T16" fmla="*/ 36 w 51"/>
                <a:gd name="T17" fmla="*/ 3 h 48"/>
                <a:gd name="T18" fmla="*/ 33 w 51"/>
                <a:gd name="T19" fmla="*/ 0 h 48"/>
                <a:gd name="T20" fmla="*/ 30 w 51"/>
                <a:gd name="T21" fmla="*/ 0 h 48"/>
                <a:gd name="T22" fmla="*/ 27 w 51"/>
                <a:gd name="T23" fmla="*/ 0 h 48"/>
                <a:gd name="T24" fmla="*/ 24 w 51"/>
                <a:gd name="T25" fmla="*/ 0 h 48"/>
                <a:gd name="T26" fmla="*/ 21 w 51"/>
                <a:gd name="T27" fmla="*/ 0 h 48"/>
                <a:gd name="T28" fmla="*/ 18 w 51"/>
                <a:gd name="T29" fmla="*/ 0 h 48"/>
                <a:gd name="T30" fmla="*/ 15 w 51"/>
                <a:gd name="T31" fmla="*/ 3 h 48"/>
                <a:gd name="T32" fmla="*/ 12 w 51"/>
                <a:gd name="T33" fmla="*/ 3 h 48"/>
                <a:gd name="T34" fmla="*/ 9 w 51"/>
                <a:gd name="T35" fmla="*/ 6 h 48"/>
                <a:gd name="T36" fmla="*/ 9 w 51"/>
                <a:gd name="T37" fmla="*/ 9 h 48"/>
                <a:gd name="T38" fmla="*/ 6 w 51"/>
                <a:gd name="T39" fmla="*/ 9 h 48"/>
                <a:gd name="T40" fmla="*/ 3 w 51"/>
                <a:gd name="T41" fmla="*/ 12 h 48"/>
                <a:gd name="T42" fmla="*/ 3 w 51"/>
                <a:gd name="T43" fmla="*/ 15 h 48"/>
                <a:gd name="T44" fmla="*/ 3 w 51"/>
                <a:gd name="T45" fmla="*/ 18 h 48"/>
                <a:gd name="T46" fmla="*/ 3 w 51"/>
                <a:gd name="T47" fmla="*/ 21 h 48"/>
                <a:gd name="T48" fmla="*/ 0 w 51"/>
                <a:gd name="T49" fmla="*/ 24 h 48"/>
                <a:gd name="T50" fmla="*/ 3 w 51"/>
                <a:gd name="T51" fmla="*/ 27 h 48"/>
                <a:gd name="T52" fmla="*/ 3 w 51"/>
                <a:gd name="T53" fmla="*/ 30 h 48"/>
                <a:gd name="T54" fmla="*/ 3 w 51"/>
                <a:gd name="T55" fmla="*/ 33 h 48"/>
                <a:gd name="T56" fmla="*/ 3 w 51"/>
                <a:gd name="T57" fmla="*/ 36 h 48"/>
                <a:gd name="T58" fmla="*/ 6 w 51"/>
                <a:gd name="T59" fmla="*/ 39 h 48"/>
                <a:gd name="T60" fmla="*/ 9 w 51"/>
                <a:gd name="T61" fmla="*/ 42 h 48"/>
                <a:gd name="T62" fmla="*/ 9 w 51"/>
                <a:gd name="T63" fmla="*/ 42 h 48"/>
                <a:gd name="T64" fmla="*/ 12 w 51"/>
                <a:gd name="T65" fmla="*/ 45 h 48"/>
                <a:gd name="T66" fmla="*/ 15 w 51"/>
                <a:gd name="T67" fmla="*/ 45 h 48"/>
                <a:gd name="T68" fmla="*/ 18 w 51"/>
                <a:gd name="T69" fmla="*/ 48 h 48"/>
                <a:gd name="T70" fmla="*/ 21 w 51"/>
                <a:gd name="T71" fmla="*/ 48 h 48"/>
                <a:gd name="T72" fmla="*/ 24 w 51"/>
                <a:gd name="T73" fmla="*/ 48 h 48"/>
                <a:gd name="T74" fmla="*/ 27 w 51"/>
                <a:gd name="T75" fmla="*/ 48 h 48"/>
                <a:gd name="T76" fmla="*/ 30 w 51"/>
                <a:gd name="T77" fmla="*/ 48 h 48"/>
                <a:gd name="T78" fmla="*/ 33 w 51"/>
                <a:gd name="T79" fmla="*/ 48 h 48"/>
                <a:gd name="T80" fmla="*/ 36 w 51"/>
                <a:gd name="T81" fmla="*/ 45 h 48"/>
                <a:gd name="T82" fmla="*/ 39 w 51"/>
                <a:gd name="T83" fmla="*/ 45 h 48"/>
                <a:gd name="T84" fmla="*/ 42 w 51"/>
                <a:gd name="T85" fmla="*/ 42 h 48"/>
                <a:gd name="T86" fmla="*/ 42 w 51"/>
                <a:gd name="T87" fmla="*/ 42 h 48"/>
                <a:gd name="T88" fmla="*/ 45 w 51"/>
                <a:gd name="T89" fmla="*/ 39 h 48"/>
                <a:gd name="T90" fmla="*/ 48 w 51"/>
                <a:gd name="T91" fmla="*/ 36 h 48"/>
                <a:gd name="T92" fmla="*/ 48 w 51"/>
                <a:gd name="T93" fmla="*/ 33 h 48"/>
                <a:gd name="T94" fmla="*/ 48 w 51"/>
                <a:gd name="T95" fmla="*/ 30 h 48"/>
                <a:gd name="T96" fmla="*/ 48 w 51"/>
                <a:gd name="T97" fmla="*/ 27 h 48"/>
                <a:gd name="T98" fmla="*/ 51 w 51"/>
                <a:gd name="T99" fmla="*/ 24 h 48"/>
                <a:gd name="T100" fmla="*/ 48 w 51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51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8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9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3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8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51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7" name="Freeform 134">
              <a:extLst>
                <a:ext uri="{FF2B5EF4-FFF2-40B4-BE49-F238E27FC236}">
                  <a16:creationId xmlns:a16="http://schemas.microsoft.com/office/drawing/2014/main" xmlns="" id="{7B33B517-F16E-46E2-B7F1-CD3549A2283E}"/>
                </a:ext>
              </a:extLst>
            </xdr:cNvPr>
            <xdr:cNvSpPr>
              <a:spLocks/>
            </xdr:cNvSpPr>
          </xdr:nvSpPr>
          <xdr:spPr bwMode="auto">
            <a:xfrm>
              <a:off x="3843" y="2640"/>
              <a:ext cx="51" cy="48"/>
            </a:xfrm>
            <a:custGeom>
              <a:avLst/>
              <a:gdLst>
                <a:gd name="T0" fmla="*/ 16 w 17"/>
                <a:gd name="T1" fmla="*/ 7 h 16"/>
                <a:gd name="T2" fmla="*/ 16 w 17"/>
                <a:gd name="T3" fmla="*/ 6 h 16"/>
                <a:gd name="T4" fmla="*/ 16 w 17"/>
                <a:gd name="T5" fmla="*/ 5 h 16"/>
                <a:gd name="T6" fmla="*/ 16 w 17"/>
                <a:gd name="T7" fmla="*/ 4 h 16"/>
                <a:gd name="T8" fmla="*/ 15 w 17"/>
                <a:gd name="T9" fmla="*/ 3 h 16"/>
                <a:gd name="T10" fmla="*/ 14 w 17"/>
                <a:gd name="T11" fmla="*/ 3 h 16"/>
                <a:gd name="T12" fmla="*/ 14 w 17"/>
                <a:gd name="T13" fmla="*/ 2 h 16"/>
                <a:gd name="T14" fmla="*/ 13 w 17"/>
                <a:gd name="T15" fmla="*/ 1 h 16"/>
                <a:gd name="T16" fmla="*/ 12 w 17"/>
                <a:gd name="T17" fmla="*/ 1 h 16"/>
                <a:gd name="T18" fmla="*/ 11 w 17"/>
                <a:gd name="T19" fmla="*/ 0 h 16"/>
                <a:gd name="T20" fmla="*/ 10 w 17"/>
                <a:gd name="T21" fmla="*/ 0 h 16"/>
                <a:gd name="T22" fmla="*/ 9 w 17"/>
                <a:gd name="T23" fmla="*/ 0 h 16"/>
                <a:gd name="T24" fmla="*/ 8 w 17"/>
                <a:gd name="T25" fmla="*/ 0 h 16"/>
                <a:gd name="T26" fmla="*/ 7 w 17"/>
                <a:gd name="T27" fmla="*/ 0 h 16"/>
                <a:gd name="T28" fmla="*/ 6 w 17"/>
                <a:gd name="T29" fmla="*/ 0 h 16"/>
                <a:gd name="T30" fmla="*/ 5 w 17"/>
                <a:gd name="T31" fmla="*/ 1 h 16"/>
                <a:gd name="T32" fmla="*/ 4 w 17"/>
                <a:gd name="T33" fmla="*/ 1 h 16"/>
                <a:gd name="T34" fmla="*/ 3 w 17"/>
                <a:gd name="T35" fmla="*/ 2 h 16"/>
                <a:gd name="T36" fmla="*/ 3 w 17"/>
                <a:gd name="T37" fmla="*/ 3 h 16"/>
                <a:gd name="T38" fmla="*/ 2 w 17"/>
                <a:gd name="T39" fmla="*/ 3 h 16"/>
                <a:gd name="T40" fmla="*/ 1 w 17"/>
                <a:gd name="T41" fmla="*/ 4 h 16"/>
                <a:gd name="T42" fmla="*/ 1 w 17"/>
                <a:gd name="T43" fmla="*/ 5 h 16"/>
                <a:gd name="T44" fmla="*/ 1 w 17"/>
                <a:gd name="T45" fmla="*/ 6 h 16"/>
                <a:gd name="T46" fmla="*/ 1 w 17"/>
                <a:gd name="T47" fmla="*/ 7 h 16"/>
                <a:gd name="T48" fmla="*/ 0 w 17"/>
                <a:gd name="T49" fmla="*/ 8 h 16"/>
                <a:gd name="T50" fmla="*/ 1 w 17"/>
                <a:gd name="T51" fmla="*/ 9 h 16"/>
                <a:gd name="T52" fmla="*/ 1 w 17"/>
                <a:gd name="T53" fmla="*/ 10 h 16"/>
                <a:gd name="T54" fmla="*/ 1 w 17"/>
                <a:gd name="T55" fmla="*/ 11 h 16"/>
                <a:gd name="T56" fmla="*/ 1 w 17"/>
                <a:gd name="T57" fmla="*/ 12 h 16"/>
                <a:gd name="T58" fmla="*/ 2 w 17"/>
                <a:gd name="T59" fmla="*/ 13 h 16"/>
                <a:gd name="T60" fmla="*/ 3 w 17"/>
                <a:gd name="T61" fmla="*/ 14 h 16"/>
                <a:gd name="T62" fmla="*/ 3 w 17"/>
                <a:gd name="T63" fmla="*/ 14 h 16"/>
                <a:gd name="T64" fmla="*/ 4 w 17"/>
                <a:gd name="T65" fmla="*/ 15 h 16"/>
                <a:gd name="T66" fmla="*/ 5 w 17"/>
                <a:gd name="T67" fmla="*/ 15 h 16"/>
                <a:gd name="T68" fmla="*/ 6 w 17"/>
                <a:gd name="T69" fmla="*/ 16 h 16"/>
                <a:gd name="T70" fmla="*/ 7 w 17"/>
                <a:gd name="T71" fmla="*/ 16 h 16"/>
                <a:gd name="T72" fmla="*/ 8 w 17"/>
                <a:gd name="T73" fmla="*/ 16 h 16"/>
                <a:gd name="T74" fmla="*/ 9 w 17"/>
                <a:gd name="T75" fmla="*/ 16 h 16"/>
                <a:gd name="T76" fmla="*/ 10 w 17"/>
                <a:gd name="T77" fmla="*/ 16 h 16"/>
                <a:gd name="T78" fmla="*/ 11 w 17"/>
                <a:gd name="T79" fmla="*/ 16 h 16"/>
                <a:gd name="T80" fmla="*/ 12 w 17"/>
                <a:gd name="T81" fmla="*/ 15 h 16"/>
                <a:gd name="T82" fmla="*/ 13 w 17"/>
                <a:gd name="T83" fmla="*/ 15 h 16"/>
                <a:gd name="T84" fmla="*/ 14 w 17"/>
                <a:gd name="T85" fmla="*/ 14 h 16"/>
                <a:gd name="T86" fmla="*/ 14 w 17"/>
                <a:gd name="T87" fmla="*/ 14 h 16"/>
                <a:gd name="T88" fmla="*/ 15 w 17"/>
                <a:gd name="T89" fmla="*/ 13 h 16"/>
                <a:gd name="T90" fmla="*/ 16 w 17"/>
                <a:gd name="T91" fmla="*/ 12 h 16"/>
                <a:gd name="T92" fmla="*/ 16 w 17"/>
                <a:gd name="T93" fmla="*/ 11 h 16"/>
                <a:gd name="T94" fmla="*/ 16 w 17"/>
                <a:gd name="T95" fmla="*/ 10 h 16"/>
                <a:gd name="T96" fmla="*/ 16 w 17"/>
                <a:gd name="T97" fmla="*/ 9 h 16"/>
                <a:gd name="T98" fmla="*/ 17 w 17"/>
                <a:gd name="T99" fmla="*/ 8 h 16"/>
                <a:gd name="T100" fmla="*/ 16 w 17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7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6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3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7"/>
                  </a:lnTo>
                  <a:lnTo>
                    <a:pt x="0" y="8"/>
                  </a:lnTo>
                  <a:lnTo>
                    <a:pt x="1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6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7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8" name="Freeform 135">
              <a:extLst>
                <a:ext uri="{FF2B5EF4-FFF2-40B4-BE49-F238E27FC236}">
                  <a16:creationId xmlns:a16="http://schemas.microsoft.com/office/drawing/2014/main" xmlns="" id="{3FD7A528-0146-471C-886F-8B2996CBE047}"/>
                </a:ext>
              </a:extLst>
            </xdr:cNvPr>
            <xdr:cNvSpPr>
              <a:spLocks/>
            </xdr:cNvSpPr>
          </xdr:nvSpPr>
          <xdr:spPr bwMode="auto">
            <a:xfrm>
              <a:off x="3753" y="279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3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29" name="Freeform 136">
              <a:extLst>
                <a:ext uri="{FF2B5EF4-FFF2-40B4-BE49-F238E27FC236}">
                  <a16:creationId xmlns:a16="http://schemas.microsoft.com/office/drawing/2014/main" xmlns="" id="{F6F42892-AD1E-4858-9709-D5D6208A755C}"/>
                </a:ext>
              </a:extLst>
            </xdr:cNvPr>
            <xdr:cNvSpPr>
              <a:spLocks/>
            </xdr:cNvSpPr>
          </xdr:nvSpPr>
          <xdr:spPr bwMode="auto">
            <a:xfrm>
              <a:off x="3753" y="279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1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0" name="Freeform 137">
              <a:extLst>
                <a:ext uri="{FF2B5EF4-FFF2-40B4-BE49-F238E27FC236}">
                  <a16:creationId xmlns:a16="http://schemas.microsoft.com/office/drawing/2014/main" xmlns="" id="{B37E2796-4666-45F6-8CCD-1DE984864494}"/>
                </a:ext>
              </a:extLst>
            </xdr:cNvPr>
            <xdr:cNvSpPr>
              <a:spLocks/>
            </xdr:cNvSpPr>
          </xdr:nvSpPr>
          <xdr:spPr bwMode="auto">
            <a:xfrm>
              <a:off x="3639" y="2923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1" name="Freeform 138">
              <a:extLst>
                <a:ext uri="{FF2B5EF4-FFF2-40B4-BE49-F238E27FC236}">
                  <a16:creationId xmlns:a16="http://schemas.microsoft.com/office/drawing/2014/main" xmlns="" id="{FAC1A39D-971E-4A18-BD6E-CB28E546B9C1}"/>
                </a:ext>
              </a:extLst>
            </xdr:cNvPr>
            <xdr:cNvSpPr>
              <a:spLocks/>
            </xdr:cNvSpPr>
          </xdr:nvSpPr>
          <xdr:spPr bwMode="auto">
            <a:xfrm>
              <a:off x="3639" y="2923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2" name="Freeform 139">
              <a:extLst>
                <a:ext uri="{FF2B5EF4-FFF2-40B4-BE49-F238E27FC236}">
                  <a16:creationId xmlns:a16="http://schemas.microsoft.com/office/drawing/2014/main" xmlns="" id="{870B155E-D6A0-45B7-809F-62204423882D}"/>
                </a:ext>
              </a:extLst>
            </xdr:cNvPr>
            <xdr:cNvSpPr>
              <a:spLocks/>
            </xdr:cNvSpPr>
          </xdr:nvSpPr>
          <xdr:spPr bwMode="auto">
            <a:xfrm>
              <a:off x="3510" y="3034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5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9 w 48"/>
                <a:gd name="T15" fmla="*/ 6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3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3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9 w 48"/>
                <a:gd name="T37" fmla="*/ 9 h 48"/>
                <a:gd name="T38" fmla="*/ 6 w 48"/>
                <a:gd name="T39" fmla="*/ 12 h 48"/>
                <a:gd name="T40" fmla="*/ 3 w 48"/>
                <a:gd name="T41" fmla="*/ 15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9 w 48"/>
                <a:gd name="T61" fmla="*/ 42 h 48"/>
                <a:gd name="T62" fmla="*/ 9 w 48"/>
                <a:gd name="T63" fmla="*/ 45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8 h 48"/>
                <a:gd name="T82" fmla="*/ 39 w 48"/>
                <a:gd name="T83" fmla="*/ 45 h 48"/>
                <a:gd name="T84" fmla="*/ 39 w 48"/>
                <a:gd name="T85" fmla="*/ 45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3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9" y="9"/>
                  </a:lnTo>
                  <a:lnTo>
                    <a:pt x="6" y="12"/>
                  </a:lnTo>
                  <a:lnTo>
                    <a:pt x="3" y="15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8"/>
                  </a:lnTo>
                  <a:lnTo>
                    <a:pt x="39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3" name="Freeform 140">
              <a:extLst>
                <a:ext uri="{FF2B5EF4-FFF2-40B4-BE49-F238E27FC236}">
                  <a16:creationId xmlns:a16="http://schemas.microsoft.com/office/drawing/2014/main" xmlns="" id="{D4140773-203E-4E30-9262-3BAAF47049A0}"/>
                </a:ext>
              </a:extLst>
            </xdr:cNvPr>
            <xdr:cNvSpPr>
              <a:spLocks/>
            </xdr:cNvSpPr>
          </xdr:nvSpPr>
          <xdr:spPr bwMode="auto">
            <a:xfrm>
              <a:off x="3510" y="3034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5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3 w 16"/>
                <a:gd name="T15" fmla="*/ 2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1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1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3 w 16"/>
                <a:gd name="T37" fmla="*/ 3 h 16"/>
                <a:gd name="T38" fmla="*/ 2 w 16"/>
                <a:gd name="T39" fmla="*/ 4 h 16"/>
                <a:gd name="T40" fmla="*/ 1 w 16"/>
                <a:gd name="T41" fmla="*/ 5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3 w 16"/>
                <a:gd name="T61" fmla="*/ 14 h 16"/>
                <a:gd name="T62" fmla="*/ 3 w 16"/>
                <a:gd name="T63" fmla="*/ 15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6 h 16"/>
                <a:gd name="T82" fmla="*/ 13 w 16"/>
                <a:gd name="T83" fmla="*/ 15 h 16"/>
                <a:gd name="T84" fmla="*/ 13 w 16"/>
                <a:gd name="T85" fmla="*/ 15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3" y="3"/>
                  </a:lnTo>
                  <a:lnTo>
                    <a:pt x="2" y="4"/>
                  </a:lnTo>
                  <a:lnTo>
                    <a:pt x="1" y="5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6"/>
                  </a:lnTo>
                  <a:lnTo>
                    <a:pt x="13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4" name="Freeform 141">
              <a:extLst>
                <a:ext uri="{FF2B5EF4-FFF2-40B4-BE49-F238E27FC236}">
                  <a16:creationId xmlns:a16="http://schemas.microsoft.com/office/drawing/2014/main" xmlns="" id="{B1361A87-9E10-4282-8B0B-6147D6D995E7}"/>
                </a:ext>
              </a:extLst>
            </xdr:cNvPr>
            <xdr:cNvSpPr>
              <a:spLocks/>
            </xdr:cNvSpPr>
          </xdr:nvSpPr>
          <xdr:spPr bwMode="auto">
            <a:xfrm>
              <a:off x="3360" y="312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6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5" name="Freeform 142">
              <a:extLst>
                <a:ext uri="{FF2B5EF4-FFF2-40B4-BE49-F238E27FC236}">
                  <a16:creationId xmlns:a16="http://schemas.microsoft.com/office/drawing/2014/main" xmlns="" id="{5D0FFB19-59A2-4DD7-BC22-96C12FA0459F}"/>
                </a:ext>
              </a:extLst>
            </xdr:cNvPr>
            <xdr:cNvSpPr>
              <a:spLocks/>
            </xdr:cNvSpPr>
          </xdr:nvSpPr>
          <xdr:spPr bwMode="auto">
            <a:xfrm>
              <a:off x="3360" y="312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2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6" name="Freeform 143">
              <a:extLst>
                <a:ext uri="{FF2B5EF4-FFF2-40B4-BE49-F238E27FC236}">
                  <a16:creationId xmlns:a16="http://schemas.microsoft.com/office/drawing/2014/main" xmlns="" id="{7A0F7EC8-0578-41F0-81D1-39643DF33B06}"/>
                </a:ext>
              </a:extLst>
            </xdr:cNvPr>
            <xdr:cNvSpPr>
              <a:spLocks/>
            </xdr:cNvSpPr>
          </xdr:nvSpPr>
          <xdr:spPr bwMode="auto">
            <a:xfrm>
              <a:off x="3201" y="319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3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9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7" name="Freeform 144">
              <a:extLst>
                <a:ext uri="{FF2B5EF4-FFF2-40B4-BE49-F238E27FC236}">
                  <a16:creationId xmlns:a16="http://schemas.microsoft.com/office/drawing/2014/main" xmlns="" id="{B1A72425-C4F2-4C48-836B-ACF93FAFA868}"/>
                </a:ext>
              </a:extLst>
            </xdr:cNvPr>
            <xdr:cNvSpPr>
              <a:spLocks/>
            </xdr:cNvSpPr>
          </xdr:nvSpPr>
          <xdr:spPr bwMode="auto">
            <a:xfrm>
              <a:off x="3201" y="319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1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3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8" name="Freeform 145">
              <a:extLst>
                <a:ext uri="{FF2B5EF4-FFF2-40B4-BE49-F238E27FC236}">
                  <a16:creationId xmlns:a16="http://schemas.microsoft.com/office/drawing/2014/main" xmlns="" id="{A67597AB-7685-4624-8AD6-9927F00137B0}"/>
                </a:ext>
              </a:extLst>
            </xdr:cNvPr>
            <xdr:cNvSpPr>
              <a:spLocks/>
            </xdr:cNvSpPr>
          </xdr:nvSpPr>
          <xdr:spPr bwMode="auto">
            <a:xfrm>
              <a:off x="3033" y="3232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2 w 48"/>
                <a:gd name="T67" fmla="*/ 45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39" name="Freeform 146">
              <a:extLst>
                <a:ext uri="{FF2B5EF4-FFF2-40B4-BE49-F238E27FC236}">
                  <a16:creationId xmlns:a16="http://schemas.microsoft.com/office/drawing/2014/main" xmlns="" id="{12A1BE98-1479-4DA7-87B1-C986AB552556}"/>
                </a:ext>
              </a:extLst>
            </xdr:cNvPr>
            <xdr:cNvSpPr>
              <a:spLocks/>
            </xdr:cNvSpPr>
          </xdr:nvSpPr>
          <xdr:spPr bwMode="auto">
            <a:xfrm>
              <a:off x="3033" y="3232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4 w 16"/>
                <a:gd name="T67" fmla="*/ 15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0" name="Freeform 147">
              <a:extLst>
                <a:ext uri="{FF2B5EF4-FFF2-40B4-BE49-F238E27FC236}">
                  <a16:creationId xmlns:a16="http://schemas.microsoft.com/office/drawing/2014/main" xmlns="" id="{D8F2115A-084E-439D-85E7-55939E8D3332}"/>
                </a:ext>
              </a:extLst>
            </xdr:cNvPr>
            <xdr:cNvSpPr>
              <a:spLocks/>
            </xdr:cNvSpPr>
          </xdr:nvSpPr>
          <xdr:spPr bwMode="auto">
            <a:xfrm>
              <a:off x="2853" y="325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1" name="Freeform 148">
              <a:extLst>
                <a:ext uri="{FF2B5EF4-FFF2-40B4-BE49-F238E27FC236}">
                  <a16:creationId xmlns:a16="http://schemas.microsoft.com/office/drawing/2014/main" xmlns="" id="{F1417830-2258-4981-990F-739AC2D15867}"/>
                </a:ext>
              </a:extLst>
            </xdr:cNvPr>
            <xdr:cNvSpPr>
              <a:spLocks/>
            </xdr:cNvSpPr>
          </xdr:nvSpPr>
          <xdr:spPr bwMode="auto">
            <a:xfrm>
              <a:off x="2853" y="325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2" name="Freeform 149">
              <a:extLst>
                <a:ext uri="{FF2B5EF4-FFF2-40B4-BE49-F238E27FC236}">
                  <a16:creationId xmlns:a16="http://schemas.microsoft.com/office/drawing/2014/main" xmlns="" id="{404936A1-EA71-40B6-B1A1-6B57DF44D010}"/>
                </a:ext>
              </a:extLst>
            </xdr:cNvPr>
            <xdr:cNvSpPr>
              <a:spLocks/>
            </xdr:cNvSpPr>
          </xdr:nvSpPr>
          <xdr:spPr bwMode="auto">
            <a:xfrm>
              <a:off x="2685" y="3232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12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12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3" name="Freeform 150">
              <a:extLst>
                <a:ext uri="{FF2B5EF4-FFF2-40B4-BE49-F238E27FC236}">
                  <a16:creationId xmlns:a16="http://schemas.microsoft.com/office/drawing/2014/main" xmlns="" id="{31447664-EF27-4A89-A901-730DB22BE680}"/>
                </a:ext>
              </a:extLst>
            </xdr:cNvPr>
            <xdr:cNvSpPr>
              <a:spLocks/>
            </xdr:cNvSpPr>
          </xdr:nvSpPr>
          <xdr:spPr bwMode="auto">
            <a:xfrm>
              <a:off x="2685" y="3232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4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4" name="Freeform 151">
              <a:extLst>
                <a:ext uri="{FF2B5EF4-FFF2-40B4-BE49-F238E27FC236}">
                  <a16:creationId xmlns:a16="http://schemas.microsoft.com/office/drawing/2014/main" xmlns="" id="{79076F42-9DC4-4753-A544-D8ECF3B14056}"/>
                </a:ext>
              </a:extLst>
            </xdr:cNvPr>
            <xdr:cNvSpPr>
              <a:spLocks/>
            </xdr:cNvSpPr>
          </xdr:nvSpPr>
          <xdr:spPr bwMode="auto">
            <a:xfrm>
              <a:off x="2511" y="3193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12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12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5" name="Freeform 152">
              <a:extLst>
                <a:ext uri="{FF2B5EF4-FFF2-40B4-BE49-F238E27FC236}">
                  <a16:creationId xmlns:a16="http://schemas.microsoft.com/office/drawing/2014/main" xmlns="" id="{F0232EF9-F998-4ADF-850F-AAD96EA1CF13}"/>
                </a:ext>
              </a:extLst>
            </xdr:cNvPr>
            <xdr:cNvSpPr>
              <a:spLocks/>
            </xdr:cNvSpPr>
          </xdr:nvSpPr>
          <xdr:spPr bwMode="auto">
            <a:xfrm>
              <a:off x="2511" y="3193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4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6" name="Freeform 153">
              <a:extLst>
                <a:ext uri="{FF2B5EF4-FFF2-40B4-BE49-F238E27FC236}">
                  <a16:creationId xmlns:a16="http://schemas.microsoft.com/office/drawing/2014/main" xmlns="" id="{31137198-D12B-440C-8F25-7944CE5E56A7}"/>
                </a:ext>
              </a:extLst>
            </xdr:cNvPr>
            <xdr:cNvSpPr>
              <a:spLocks/>
            </xdr:cNvSpPr>
          </xdr:nvSpPr>
          <xdr:spPr bwMode="auto">
            <a:xfrm>
              <a:off x="2349" y="312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42 w 48"/>
                <a:gd name="T13" fmla="*/ 6 h 48"/>
                <a:gd name="T14" fmla="*/ 39 w 48"/>
                <a:gd name="T15" fmla="*/ 3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9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3 w 48"/>
                <a:gd name="T47" fmla="*/ 21 h 48"/>
                <a:gd name="T48" fmla="*/ 0 w 48"/>
                <a:gd name="T49" fmla="*/ 24 h 48"/>
                <a:gd name="T50" fmla="*/ 3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9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5 h 48"/>
                <a:gd name="T82" fmla="*/ 39 w 48"/>
                <a:gd name="T83" fmla="*/ 45 h 48"/>
                <a:gd name="T84" fmla="*/ 42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9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3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7" name="Freeform 154">
              <a:extLst>
                <a:ext uri="{FF2B5EF4-FFF2-40B4-BE49-F238E27FC236}">
                  <a16:creationId xmlns:a16="http://schemas.microsoft.com/office/drawing/2014/main" xmlns="" id="{DC714AA9-A3CF-4E41-ACB7-3045F583C507}"/>
                </a:ext>
              </a:extLst>
            </xdr:cNvPr>
            <xdr:cNvSpPr>
              <a:spLocks/>
            </xdr:cNvSpPr>
          </xdr:nvSpPr>
          <xdr:spPr bwMode="auto">
            <a:xfrm>
              <a:off x="2349" y="312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4 w 16"/>
                <a:gd name="T13" fmla="*/ 2 h 16"/>
                <a:gd name="T14" fmla="*/ 13 w 16"/>
                <a:gd name="T15" fmla="*/ 1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3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1 w 16"/>
                <a:gd name="T47" fmla="*/ 7 h 16"/>
                <a:gd name="T48" fmla="*/ 0 w 16"/>
                <a:gd name="T49" fmla="*/ 8 h 16"/>
                <a:gd name="T50" fmla="*/ 1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3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5 h 16"/>
                <a:gd name="T82" fmla="*/ 13 w 16"/>
                <a:gd name="T83" fmla="*/ 15 h 16"/>
                <a:gd name="T84" fmla="*/ 14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3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1" y="7"/>
                  </a:lnTo>
                  <a:lnTo>
                    <a:pt x="0" y="8"/>
                  </a:lnTo>
                  <a:lnTo>
                    <a:pt x="1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8" name="Freeform 155">
              <a:extLst>
                <a:ext uri="{FF2B5EF4-FFF2-40B4-BE49-F238E27FC236}">
                  <a16:creationId xmlns:a16="http://schemas.microsoft.com/office/drawing/2014/main" xmlns="" id="{80DBFF59-F536-4757-B876-6AC4CEBA8DB2}"/>
                </a:ext>
              </a:extLst>
            </xdr:cNvPr>
            <xdr:cNvSpPr>
              <a:spLocks/>
            </xdr:cNvSpPr>
          </xdr:nvSpPr>
          <xdr:spPr bwMode="auto">
            <a:xfrm>
              <a:off x="2202" y="3034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12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12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49" name="Freeform 156">
              <a:extLst>
                <a:ext uri="{FF2B5EF4-FFF2-40B4-BE49-F238E27FC236}">
                  <a16:creationId xmlns:a16="http://schemas.microsoft.com/office/drawing/2014/main" xmlns="" id="{1EFB8DDE-6783-4E7A-AD61-CAFCFDB71EAA}"/>
                </a:ext>
              </a:extLst>
            </xdr:cNvPr>
            <xdr:cNvSpPr>
              <a:spLocks/>
            </xdr:cNvSpPr>
          </xdr:nvSpPr>
          <xdr:spPr bwMode="auto">
            <a:xfrm>
              <a:off x="2202" y="3034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4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0" name="Freeform 157">
              <a:extLst>
                <a:ext uri="{FF2B5EF4-FFF2-40B4-BE49-F238E27FC236}">
                  <a16:creationId xmlns:a16="http://schemas.microsoft.com/office/drawing/2014/main" xmlns="" id="{9FF4FCC2-433E-4A6D-90CF-4CFE508E311A}"/>
                </a:ext>
              </a:extLst>
            </xdr:cNvPr>
            <xdr:cNvSpPr>
              <a:spLocks/>
            </xdr:cNvSpPr>
          </xdr:nvSpPr>
          <xdr:spPr bwMode="auto">
            <a:xfrm>
              <a:off x="2070" y="292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1" name="Freeform 158">
              <a:extLst>
                <a:ext uri="{FF2B5EF4-FFF2-40B4-BE49-F238E27FC236}">
                  <a16:creationId xmlns:a16="http://schemas.microsoft.com/office/drawing/2014/main" xmlns="" id="{6A0F3DAD-EA42-47D2-9254-50AA1B3EBBE3}"/>
                </a:ext>
              </a:extLst>
            </xdr:cNvPr>
            <xdr:cNvSpPr>
              <a:spLocks/>
            </xdr:cNvSpPr>
          </xdr:nvSpPr>
          <xdr:spPr bwMode="auto">
            <a:xfrm>
              <a:off x="2070" y="292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2" name="Freeform 159">
              <a:extLst>
                <a:ext uri="{FF2B5EF4-FFF2-40B4-BE49-F238E27FC236}">
                  <a16:creationId xmlns:a16="http://schemas.microsoft.com/office/drawing/2014/main" xmlns="" id="{AF7D96B2-C645-4F40-BF04-77C6DFC83F10}"/>
                </a:ext>
              </a:extLst>
            </xdr:cNvPr>
            <xdr:cNvSpPr>
              <a:spLocks/>
            </xdr:cNvSpPr>
          </xdr:nvSpPr>
          <xdr:spPr bwMode="auto">
            <a:xfrm>
              <a:off x="1956" y="278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3 h 48"/>
                <a:gd name="T14" fmla="*/ 36 w 48"/>
                <a:gd name="T15" fmla="*/ 3 h 48"/>
                <a:gd name="T16" fmla="*/ 33 w 48"/>
                <a:gd name="T17" fmla="*/ 0 h 48"/>
                <a:gd name="T18" fmla="*/ 30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3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3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3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3" name="Freeform 160">
              <a:extLst>
                <a:ext uri="{FF2B5EF4-FFF2-40B4-BE49-F238E27FC236}">
                  <a16:creationId xmlns:a16="http://schemas.microsoft.com/office/drawing/2014/main" xmlns="" id="{71274A6B-597C-4855-BDFC-F311EDF5ECE3}"/>
                </a:ext>
              </a:extLst>
            </xdr:cNvPr>
            <xdr:cNvSpPr>
              <a:spLocks/>
            </xdr:cNvSpPr>
          </xdr:nvSpPr>
          <xdr:spPr bwMode="auto">
            <a:xfrm>
              <a:off x="1956" y="278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1 h 16"/>
                <a:gd name="T14" fmla="*/ 12 w 16"/>
                <a:gd name="T15" fmla="*/ 1 h 16"/>
                <a:gd name="T16" fmla="*/ 11 w 16"/>
                <a:gd name="T17" fmla="*/ 0 h 16"/>
                <a:gd name="T18" fmla="*/ 10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1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1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1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4" name="Freeform 161">
              <a:extLst>
                <a:ext uri="{FF2B5EF4-FFF2-40B4-BE49-F238E27FC236}">
                  <a16:creationId xmlns:a16="http://schemas.microsoft.com/office/drawing/2014/main" xmlns="" id="{D7E156CB-4A28-4D1A-AB8D-BC90B0F725D9}"/>
                </a:ext>
              </a:extLst>
            </xdr:cNvPr>
            <xdr:cNvSpPr>
              <a:spLocks/>
            </xdr:cNvSpPr>
          </xdr:nvSpPr>
          <xdr:spPr bwMode="auto">
            <a:xfrm>
              <a:off x="1869" y="2637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5 w 48"/>
                <a:gd name="T3" fmla="*/ 18 h 48"/>
                <a:gd name="T4" fmla="*/ 45 w 48"/>
                <a:gd name="T5" fmla="*/ 15 h 48"/>
                <a:gd name="T6" fmla="*/ 45 w 48"/>
                <a:gd name="T7" fmla="*/ 15 h 48"/>
                <a:gd name="T8" fmla="*/ 42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3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3 h 48"/>
                <a:gd name="T28" fmla="*/ 15 w 48"/>
                <a:gd name="T29" fmla="*/ 3 h 48"/>
                <a:gd name="T30" fmla="*/ 12 w 48"/>
                <a:gd name="T31" fmla="*/ 3 h 48"/>
                <a:gd name="T32" fmla="*/ 9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3 w 48"/>
                <a:gd name="T41" fmla="*/ 15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5 h 48"/>
                <a:gd name="T64" fmla="*/ 9 w 48"/>
                <a:gd name="T65" fmla="*/ 45 h 48"/>
                <a:gd name="T66" fmla="*/ 12 w 48"/>
                <a:gd name="T67" fmla="*/ 48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5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5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5" y="18"/>
                  </a:lnTo>
                  <a:lnTo>
                    <a:pt x="45" y="15"/>
                  </a:lnTo>
                  <a:lnTo>
                    <a:pt x="45" y="15"/>
                  </a:lnTo>
                  <a:lnTo>
                    <a:pt x="42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3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9" y="45"/>
                  </a:lnTo>
                  <a:lnTo>
                    <a:pt x="12" y="48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5" name="Freeform 162">
              <a:extLst>
                <a:ext uri="{FF2B5EF4-FFF2-40B4-BE49-F238E27FC236}">
                  <a16:creationId xmlns:a16="http://schemas.microsoft.com/office/drawing/2014/main" xmlns="" id="{4365727A-1E4B-4F50-B10F-6FE1C65F619B}"/>
                </a:ext>
              </a:extLst>
            </xdr:cNvPr>
            <xdr:cNvSpPr>
              <a:spLocks/>
            </xdr:cNvSpPr>
          </xdr:nvSpPr>
          <xdr:spPr bwMode="auto">
            <a:xfrm>
              <a:off x="1869" y="2637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5 w 16"/>
                <a:gd name="T3" fmla="*/ 6 h 16"/>
                <a:gd name="T4" fmla="*/ 15 w 16"/>
                <a:gd name="T5" fmla="*/ 5 h 16"/>
                <a:gd name="T6" fmla="*/ 15 w 16"/>
                <a:gd name="T7" fmla="*/ 5 h 16"/>
                <a:gd name="T8" fmla="*/ 14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1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1 h 16"/>
                <a:gd name="T28" fmla="*/ 5 w 16"/>
                <a:gd name="T29" fmla="*/ 1 h 16"/>
                <a:gd name="T30" fmla="*/ 4 w 16"/>
                <a:gd name="T31" fmla="*/ 1 h 16"/>
                <a:gd name="T32" fmla="*/ 3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1 w 16"/>
                <a:gd name="T41" fmla="*/ 5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5 h 16"/>
                <a:gd name="T64" fmla="*/ 3 w 16"/>
                <a:gd name="T65" fmla="*/ 15 h 16"/>
                <a:gd name="T66" fmla="*/ 4 w 16"/>
                <a:gd name="T67" fmla="*/ 16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5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5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5" y="6"/>
                  </a:lnTo>
                  <a:lnTo>
                    <a:pt x="15" y="5"/>
                  </a:lnTo>
                  <a:lnTo>
                    <a:pt x="15" y="5"/>
                  </a:lnTo>
                  <a:lnTo>
                    <a:pt x="14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1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3" y="15"/>
                  </a:lnTo>
                  <a:lnTo>
                    <a:pt x="4" y="16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6" name="Freeform 163">
              <a:extLst>
                <a:ext uri="{FF2B5EF4-FFF2-40B4-BE49-F238E27FC236}">
                  <a16:creationId xmlns:a16="http://schemas.microsoft.com/office/drawing/2014/main" xmlns="" id="{CAE92CAC-700F-4ED5-A27F-479AE6D07A38}"/>
                </a:ext>
              </a:extLst>
            </xdr:cNvPr>
            <xdr:cNvSpPr>
              <a:spLocks/>
            </xdr:cNvSpPr>
          </xdr:nvSpPr>
          <xdr:spPr bwMode="auto">
            <a:xfrm>
              <a:off x="1800" y="2481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5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39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3 h 48"/>
                <a:gd name="T32" fmla="*/ 9 w 48"/>
                <a:gd name="T33" fmla="*/ 3 h 48"/>
                <a:gd name="T34" fmla="*/ 6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6 w 48"/>
                <a:gd name="T63" fmla="*/ 42 h 48"/>
                <a:gd name="T64" fmla="*/ 9 w 48"/>
                <a:gd name="T65" fmla="*/ 45 h 48"/>
                <a:gd name="T66" fmla="*/ 12 w 48"/>
                <a:gd name="T67" fmla="*/ 45 h 48"/>
                <a:gd name="T68" fmla="*/ 15 w 48"/>
                <a:gd name="T69" fmla="*/ 45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39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5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5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7" name="Freeform 164">
              <a:extLst>
                <a:ext uri="{FF2B5EF4-FFF2-40B4-BE49-F238E27FC236}">
                  <a16:creationId xmlns:a16="http://schemas.microsoft.com/office/drawing/2014/main" xmlns="" id="{A67E8598-EEF0-47FD-A702-A6AC83C5EAF7}"/>
                </a:ext>
              </a:extLst>
            </xdr:cNvPr>
            <xdr:cNvSpPr>
              <a:spLocks/>
            </xdr:cNvSpPr>
          </xdr:nvSpPr>
          <xdr:spPr bwMode="auto">
            <a:xfrm>
              <a:off x="1800" y="2481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5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3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1 h 16"/>
                <a:gd name="T32" fmla="*/ 3 w 16"/>
                <a:gd name="T33" fmla="*/ 1 h 16"/>
                <a:gd name="T34" fmla="*/ 2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2 w 16"/>
                <a:gd name="T63" fmla="*/ 14 h 16"/>
                <a:gd name="T64" fmla="*/ 3 w 16"/>
                <a:gd name="T65" fmla="*/ 15 h 16"/>
                <a:gd name="T66" fmla="*/ 4 w 16"/>
                <a:gd name="T67" fmla="*/ 15 h 16"/>
                <a:gd name="T68" fmla="*/ 5 w 16"/>
                <a:gd name="T69" fmla="*/ 15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3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5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5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8" name="Freeform 165">
              <a:extLst>
                <a:ext uri="{FF2B5EF4-FFF2-40B4-BE49-F238E27FC236}">
                  <a16:creationId xmlns:a16="http://schemas.microsoft.com/office/drawing/2014/main" xmlns="" id="{1823FEC4-48F6-4435-91A9-446D5655DC95}"/>
                </a:ext>
              </a:extLst>
            </xdr:cNvPr>
            <xdr:cNvSpPr>
              <a:spLocks/>
            </xdr:cNvSpPr>
          </xdr:nvSpPr>
          <xdr:spPr bwMode="auto">
            <a:xfrm>
              <a:off x="1761" y="231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8 h 48"/>
                <a:gd name="T6" fmla="*/ 45 w 48"/>
                <a:gd name="T7" fmla="*/ 15 h 48"/>
                <a:gd name="T8" fmla="*/ 42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0 w 48"/>
                <a:gd name="T19" fmla="*/ 3 h 48"/>
                <a:gd name="T20" fmla="*/ 27 w 48"/>
                <a:gd name="T21" fmla="*/ 3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3 h 48"/>
                <a:gd name="T28" fmla="*/ 15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3 w 48"/>
                <a:gd name="T39" fmla="*/ 12 h 48"/>
                <a:gd name="T40" fmla="*/ 3 w 48"/>
                <a:gd name="T41" fmla="*/ 15 h 48"/>
                <a:gd name="T42" fmla="*/ 0 w 48"/>
                <a:gd name="T43" fmla="*/ 18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42 h 48"/>
                <a:gd name="T62" fmla="*/ 9 w 48"/>
                <a:gd name="T63" fmla="*/ 45 h 48"/>
                <a:gd name="T64" fmla="*/ 12 w 48"/>
                <a:gd name="T65" fmla="*/ 45 h 48"/>
                <a:gd name="T66" fmla="*/ 15 w 48"/>
                <a:gd name="T67" fmla="*/ 48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5 h 48"/>
                <a:gd name="T86" fmla="*/ 42 w 48"/>
                <a:gd name="T87" fmla="*/ 42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8"/>
                  </a:lnTo>
                  <a:lnTo>
                    <a:pt x="45" y="15"/>
                  </a:lnTo>
                  <a:lnTo>
                    <a:pt x="42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3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59" name="Freeform 166">
              <a:extLst>
                <a:ext uri="{FF2B5EF4-FFF2-40B4-BE49-F238E27FC236}">
                  <a16:creationId xmlns:a16="http://schemas.microsoft.com/office/drawing/2014/main" xmlns="" id="{9272958D-090B-4ED1-B5C0-FDBDD7BC86D6}"/>
                </a:ext>
              </a:extLst>
            </xdr:cNvPr>
            <xdr:cNvSpPr>
              <a:spLocks/>
            </xdr:cNvSpPr>
          </xdr:nvSpPr>
          <xdr:spPr bwMode="auto">
            <a:xfrm>
              <a:off x="1761" y="231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6 h 16"/>
                <a:gd name="T6" fmla="*/ 15 w 16"/>
                <a:gd name="T7" fmla="*/ 5 h 16"/>
                <a:gd name="T8" fmla="*/ 14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0 w 16"/>
                <a:gd name="T19" fmla="*/ 1 h 16"/>
                <a:gd name="T20" fmla="*/ 9 w 16"/>
                <a:gd name="T21" fmla="*/ 1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1 h 16"/>
                <a:gd name="T28" fmla="*/ 5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1 w 16"/>
                <a:gd name="T39" fmla="*/ 4 h 16"/>
                <a:gd name="T40" fmla="*/ 1 w 16"/>
                <a:gd name="T41" fmla="*/ 5 h 16"/>
                <a:gd name="T42" fmla="*/ 0 w 16"/>
                <a:gd name="T43" fmla="*/ 6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4 h 16"/>
                <a:gd name="T62" fmla="*/ 3 w 16"/>
                <a:gd name="T63" fmla="*/ 15 h 16"/>
                <a:gd name="T64" fmla="*/ 4 w 16"/>
                <a:gd name="T65" fmla="*/ 15 h 16"/>
                <a:gd name="T66" fmla="*/ 5 w 16"/>
                <a:gd name="T67" fmla="*/ 16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5 h 16"/>
                <a:gd name="T86" fmla="*/ 14 w 16"/>
                <a:gd name="T87" fmla="*/ 14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6"/>
                  </a:lnTo>
                  <a:lnTo>
                    <a:pt x="15" y="5"/>
                  </a:lnTo>
                  <a:lnTo>
                    <a:pt x="14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1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0" name="Freeform 167">
              <a:extLst>
                <a:ext uri="{FF2B5EF4-FFF2-40B4-BE49-F238E27FC236}">
                  <a16:creationId xmlns:a16="http://schemas.microsoft.com/office/drawing/2014/main" xmlns="" id="{1215B97C-ED3C-43F0-8F7F-26D4C8B1856E}"/>
                </a:ext>
              </a:extLst>
            </xdr:cNvPr>
            <xdr:cNvSpPr>
              <a:spLocks/>
            </xdr:cNvSpPr>
          </xdr:nvSpPr>
          <xdr:spPr bwMode="auto">
            <a:xfrm>
              <a:off x="1746" y="2136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8 h 48"/>
                <a:gd name="T6" fmla="*/ 45 w 48"/>
                <a:gd name="T7" fmla="*/ 15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6 w 48"/>
                <a:gd name="T17" fmla="*/ 3 h 48"/>
                <a:gd name="T18" fmla="*/ 33 w 48"/>
                <a:gd name="T19" fmla="*/ 3 h 48"/>
                <a:gd name="T20" fmla="*/ 30 w 48"/>
                <a:gd name="T21" fmla="*/ 3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3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12 h 48"/>
                <a:gd name="T40" fmla="*/ 3 w 48"/>
                <a:gd name="T41" fmla="*/ 15 h 48"/>
                <a:gd name="T42" fmla="*/ 3 w 48"/>
                <a:gd name="T43" fmla="*/ 18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5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6 w 48"/>
                <a:gd name="T81" fmla="*/ 48 h 48"/>
                <a:gd name="T82" fmla="*/ 36 w 48"/>
                <a:gd name="T83" fmla="*/ 45 h 48"/>
                <a:gd name="T84" fmla="*/ 39 w 48"/>
                <a:gd name="T85" fmla="*/ 45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3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3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6" y="48"/>
                  </a:lnTo>
                  <a:lnTo>
                    <a:pt x="36" y="45"/>
                  </a:lnTo>
                  <a:lnTo>
                    <a:pt x="39" y="45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1" name="Freeform 168">
              <a:extLst>
                <a:ext uri="{FF2B5EF4-FFF2-40B4-BE49-F238E27FC236}">
                  <a16:creationId xmlns:a16="http://schemas.microsoft.com/office/drawing/2014/main" xmlns="" id="{FDA9B893-648E-4BBC-9860-7F9AD39BF962}"/>
                </a:ext>
              </a:extLst>
            </xdr:cNvPr>
            <xdr:cNvSpPr>
              <a:spLocks/>
            </xdr:cNvSpPr>
          </xdr:nvSpPr>
          <xdr:spPr bwMode="auto">
            <a:xfrm>
              <a:off x="1746" y="2136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6 h 16"/>
                <a:gd name="T6" fmla="*/ 15 w 16"/>
                <a:gd name="T7" fmla="*/ 5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2 w 16"/>
                <a:gd name="T17" fmla="*/ 1 h 16"/>
                <a:gd name="T18" fmla="*/ 11 w 16"/>
                <a:gd name="T19" fmla="*/ 1 h 16"/>
                <a:gd name="T20" fmla="*/ 10 w 16"/>
                <a:gd name="T21" fmla="*/ 1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1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4 h 16"/>
                <a:gd name="T40" fmla="*/ 1 w 16"/>
                <a:gd name="T41" fmla="*/ 5 h 16"/>
                <a:gd name="T42" fmla="*/ 1 w 16"/>
                <a:gd name="T43" fmla="*/ 6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5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2 w 16"/>
                <a:gd name="T81" fmla="*/ 16 h 16"/>
                <a:gd name="T82" fmla="*/ 12 w 16"/>
                <a:gd name="T83" fmla="*/ 15 h 16"/>
                <a:gd name="T84" fmla="*/ 13 w 16"/>
                <a:gd name="T85" fmla="*/ 15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1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1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2" y="16"/>
                  </a:lnTo>
                  <a:lnTo>
                    <a:pt x="12" y="15"/>
                  </a:lnTo>
                  <a:lnTo>
                    <a:pt x="13" y="15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2" name="Freeform 169">
              <a:extLst>
                <a:ext uri="{FF2B5EF4-FFF2-40B4-BE49-F238E27FC236}">
                  <a16:creationId xmlns:a16="http://schemas.microsoft.com/office/drawing/2014/main" xmlns="" id="{2CEDCD69-3AA1-485E-99F5-5C9244980809}"/>
                </a:ext>
              </a:extLst>
            </xdr:cNvPr>
            <xdr:cNvSpPr>
              <a:spLocks/>
            </xdr:cNvSpPr>
          </xdr:nvSpPr>
          <xdr:spPr bwMode="auto">
            <a:xfrm>
              <a:off x="1761" y="1959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3" name="Freeform 170">
              <a:extLst>
                <a:ext uri="{FF2B5EF4-FFF2-40B4-BE49-F238E27FC236}">
                  <a16:creationId xmlns:a16="http://schemas.microsoft.com/office/drawing/2014/main" xmlns="" id="{2D09D61A-B87C-4C42-8DAE-00B3A6CABC65}"/>
                </a:ext>
              </a:extLst>
            </xdr:cNvPr>
            <xdr:cNvSpPr>
              <a:spLocks/>
            </xdr:cNvSpPr>
          </xdr:nvSpPr>
          <xdr:spPr bwMode="auto">
            <a:xfrm>
              <a:off x="1761" y="1959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4" name="Freeform 171">
              <a:extLst>
                <a:ext uri="{FF2B5EF4-FFF2-40B4-BE49-F238E27FC236}">
                  <a16:creationId xmlns:a16="http://schemas.microsoft.com/office/drawing/2014/main" xmlns="" id="{0E2F2E8E-5AEE-4CC7-8000-0176933B431F}"/>
                </a:ext>
              </a:extLst>
            </xdr:cNvPr>
            <xdr:cNvSpPr>
              <a:spLocks/>
            </xdr:cNvSpPr>
          </xdr:nvSpPr>
          <xdr:spPr bwMode="auto">
            <a:xfrm>
              <a:off x="1800" y="1794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2 w 48"/>
                <a:gd name="T67" fmla="*/ 45 h 48"/>
                <a:gd name="T68" fmla="*/ 15 w 48"/>
                <a:gd name="T69" fmla="*/ 48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8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5" name="Freeform 172">
              <a:extLst>
                <a:ext uri="{FF2B5EF4-FFF2-40B4-BE49-F238E27FC236}">
                  <a16:creationId xmlns:a16="http://schemas.microsoft.com/office/drawing/2014/main" xmlns="" id="{7E8E9A08-9CCE-4FCF-9176-0393C52EB13D}"/>
                </a:ext>
              </a:extLst>
            </xdr:cNvPr>
            <xdr:cNvSpPr>
              <a:spLocks/>
            </xdr:cNvSpPr>
          </xdr:nvSpPr>
          <xdr:spPr bwMode="auto">
            <a:xfrm>
              <a:off x="1800" y="1794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4 w 16"/>
                <a:gd name="T67" fmla="*/ 15 h 16"/>
                <a:gd name="T68" fmla="*/ 5 w 16"/>
                <a:gd name="T69" fmla="*/ 16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6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6" name="Freeform 173">
              <a:extLst>
                <a:ext uri="{FF2B5EF4-FFF2-40B4-BE49-F238E27FC236}">
                  <a16:creationId xmlns:a16="http://schemas.microsoft.com/office/drawing/2014/main" xmlns="" id="{F792771F-8CFA-4093-87B6-106F6E6D44F5}"/>
                </a:ext>
              </a:extLst>
            </xdr:cNvPr>
            <xdr:cNvSpPr>
              <a:spLocks/>
            </xdr:cNvSpPr>
          </xdr:nvSpPr>
          <xdr:spPr bwMode="auto">
            <a:xfrm>
              <a:off x="1866" y="1632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12 h 48"/>
                <a:gd name="T10" fmla="*/ 42 w 48"/>
                <a:gd name="T11" fmla="*/ 9 h 48"/>
                <a:gd name="T12" fmla="*/ 39 w 48"/>
                <a:gd name="T13" fmla="*/ 6 h 48"/>
                <a:gd name="T14" fmla="*/ 36 w 48"/>
                <a:gd name="T15" fmla="*/ 6 h 48"/>
                <a:gd name="T16" fmla="*/ 33 w 48"/>
                <a:gd name="T17" fmla="*/ 3 h 48"/>
                <a:gd name="T18" fmla="*/ 33 w 48"/>
                <a:gd name="T19" fmla="*/ 3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3 h 48"/>
                <a:gd name="T30" fmla="*/ 15 w 48"/>
                <a:gd name="T31" fmla="*/ 3 h 48"/>
                <a:gd name="T32" fmla="*/ 12 w 48"/>
                <a:gd name="T33" fmla="*/ 6 h 48"/>
                <a:gd name="T34" fmla="*/ 9 w 48"/>
                <a:gd name="T35" fmla="*/ 6 h 48"/>
                <a:gd name="T36" fmla="*/ 6 w 48"/>
                <a:gd name="T37" fmla="*/ 9 h 48"/>
                <a:gd name="T38" fmla="*/ 6 w 48"/>
                <a:gd name="T39" fmla="*/ 12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9 h 48"/>
                <a:gd name="T60" fmla="*/ 6 w 48"/>
                <a:gd name="T61" fmla="*/ 42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8 h 48"/>
                <a:gd name="T68" fmla="*/ 18 w 48"/>
                <a:gd name="T69" fmla="*/ 48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8 h 48"/>
                <a:gd name="T80" fmla="*/ 33 w 48"/>
                <a:gd name="T81" fmla="*/ 48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42 h 48"/>
                <a:gd name="T88" fmla="*/ 45 w 48"/>
                <a:gd name="T89" fmla="*/ 39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6" y="6"/>
                  </a:lnTo>
                  <a:lnTo>
                    <a:pt x="33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3"/>
                  </a:lnTo>
                  <a:lnTo>
                    <a:pt x="15" y="3"/>
                  </a:lnTo>
                  <a:lnTo>
                    <a:pt x="12" y="6"/>
                  </a:lnTo>
                  <a:lnTo>
                    <a:pt x="9" y="6"/>
                  </a:lnTo>
                  <a:lnTo>
                    <a:pt x="6" y="9"/>
                  </a:lnTo>
                  <a:lnTo>
                    <a:pt x="6" y="12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8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8"/>
                  </a:lnTo>
                  <a:lnTo>
                    <a:pt x="33" y="48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5" y="39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7" name="Freeform 174">
              <a:extLst>
                <a:ext uri="{FF2B5EF4-FFF2-40B4-BE49-F238E27FC236}">
                  <a16:creationId xmlns:a16="http://schemas.microsoft.com/office/drawing/2014/main" xmlns="" id="{91B0D6C5-CBB7-4F4E-9F91-E2F7F2BE0C79}"/>
                </a:ext>
              </a:extLst>
            </xdr:cNvPr>
            <xdr:cNvSpPr>
              <a:spLocks/>
            </xdr:cNvSpPr>
          </xdr:nvSpPr>
          <xdr:spPr bwMode="auto">
            <a:xfrm>
              <a:off x="1866" y="1632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4 h 16"/>
                <a:gd name="T10" fmla="*/ 14 w 16"/>
                <a:gd name="T11" fmla="*/ 3 h 16"/>
                <a:gd name="T12" fmla="*/ 13 w 16"/>
                <a:gd name="T13" fmla="*/ 2 h 16"/>
                <a:gd name="T14" fmla="*/ 12 w 16"/>
                <a:gd name="T15" fmla="*/ 2 h 16"/>
                <a:gd name="T16" fmla="*/ 11 w 16"/>
                <a:gd name="T17" fmla="*/ 1 h 16"/>
                <a:gd name="T18" fmla="*/ 11 w 16"/>
                <a:gd name="T19" fmla="*/ 1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1 h 16"/>
                <a:gd name="T30" fmla="*/ 5 w 16"/>
                <a:gd name="T31" fmla="*/ 1 h 16"/>
                <a:gd name="T32" fmla="*/ 4 w 16"/>
                <a:gd name="T33" fmla="*/ 2 h 16"/>
                <a:gd name="T34" fmla="*/ 3 w 16"/>
                <a:gd name="T35" fmla="*/ 2 h 16"/>
                <a:gd name="T36" fmla="*/ 2 w 16"/>
                <a:gd name="T37" fmla="*/ 3 h 16"/>
                <a:gd name="T38" fmla="*/ 2 w 16"/>
                <a:gd name="T39" fmla="*/ 4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3 h 16"/>
                <a:gd name="T60" fmla="*/ 2 w 16"/>
                <a:gd name="T61" fmla="*/ 14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6 h 16"/>
                <a:gd name="T68" fmla="*/ 6 w 16"/>
                <a:gd name="T69" fmla="*/ 16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6 h 16"/>
                <a:gd name="T80" fmla="*/ 11 w 16"/>
                <a:gd name="T81" fmla="*/ 16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4 h 16"/>
                <a:gd name="T88" fmla="*/ 15 w 16"/>
                <a:gd name="T89" fmla="*/ 13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2" y="2"/>
                  </a:lnTo>
                  <a:lnTo>
                    <a:pt x="11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1"/>
                  </a:lnTo>
                  <a:lnTo>
                    <a:pt x="5" y="1"/>
                  </a:lnTo>
                  <a:lnTo>
                    <a:pt x="4" y="2"/>
                  </a:lnTo>
                  <a:lnTo>
                    <a:pt x="3" y="2"/>
                  </a:lnTo>
                  <a:lnTo>
                    <a:pt x="2" y="3"/>
                  </a:lnTo>
                  <a:lnTo>
                    <a:pt x="2" y="4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6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6"/>
                  </a:lnTo>
                  <a:lnTo>
                    <a:pt x="11" y="16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5" y="13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8" name="Freeform 175">
              <a:extLst>
                <a:ext uri="{FF2B5EF4-FFF2-40B4-BE49-F238E27FC236}">
                  <a16:creationId xmlns:a16="http://schemas.microsoft.com/office/drawing/2014/main" xmlns="" id="{3EAE7485-9F82-43E9-A96A-A9258397DC7F}"/>
                </a:ext>
              </a:extLst>
            </xdr:cNvPr>
            <xdr:cNvSpPr>
              <a:spLocks/>
            </xdr:cNvSpPr>
          </xdr:nvSpPr>
          <xdr:spPr bwMode="auto">
            <a:xfrm>
              <a:off x="1962" y="1485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5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39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0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2 w 48"/>
                <a:gd name="T31" fmla="*/ 0 h 48"/>
                <a:gd name="T32" fmla="*/ 9 w 48"/>
                <a:gd name="T33" fmla="*/ 3 h 48"/>
                <a:gd name="T34" fmla="*/ 6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6 h 48"/>
                <a:gd name="T60" fmla="*/ 6 w 48"/>
                <a:gd name="T61" fmla="*/ 39 h 48"/>
                <a:gd name="T62" fmla="*/ 6 w 48"/>
                <a:gd name="T63" fmla="*/ 42 h 48"/>
                <a:gd name="T64" fmla="*/ 9 w 48"/>
                <a:gd name="T65" fmla="*/ 42 h 48"/>
                <a:gd name="T66" fmla="*/ 12 w 48"/>
                <a:gd name="T67" fmla="*/ 45 h 48"/>
                <a:gd name="T68" fmla="*/ 15 w 48"/>
                <a:gd name="T69" fmla="*/ 45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2 h 48"/>
                <a:gd name="T84" fmla="*/ 39 w 48"/>
                <a:gd name="T85" fmla="*/ 42 h 48"/>
                <a:gd name="T86" fmla="*/ 39 w 48"/>
                <a:gd name="T87" fmla="*/ 39 h 48"/>
                <a:gd name="T88" fmla="*/ 42 w 48"/>
                <a:gd name="T89" fmla="*/ 36 h 48"/>
                <a:gd name="T90" fmla="*/ 45 w 48"/>
                <a:gd name="T91" fmla="*/ 36 h 48"/>
                <a:gd name="T92" fmla="*/ 45 w 48"/>
                <a:gd name="T93" fmla="*/ 33 h 48"/>
                <a:gd name="T94" fmla="*/ 45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5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39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0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6"/>
                  </a:lnTo>
                  <a:lnTo>
                    <a:pt x="6" y="39"/>
                  </a:lnTo>
                  <a:lnTo>
                    <a:pt x="6" y="42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2"/>
                  </a:lnTo>
                  <a:lnTo>
                    <a:pt x="39" y="42"/>
                  </a:lnTo>
                  <a:lnTo>
                    <a:pt x="39" y="39"/>
                  </a:lnTo>
                  <a:lnTo>
                    <a:pt x="42" y="36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5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69" name="Freeform 176">
              <a:extLst>
                <a:ext uri="{FF2B5EF4-FFF2-40B4-BE49-F238E27FC236}">
                  <a16:creationId xmlns:a16="http://schemas.microsoft.com/office/drawing/2014/main" xmlns="" id="{93215E0A-FA7A-457E-B8AE-57E65E41D3C9}"/>
                </a:ext>
              </a:extLst>
            </xdr:cNvPr>
            <xdr:cNvSpPr>
              <a:spLocks/>
            </xdr:cNvSpPr>
          </xdr:nvSpPr>
          <xdr:spPr bwMode="auto">
            <a:xfrm>
              <a:off x="1962" y="1485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5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3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0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4 w 16"/>
                <a:gd name="T31" fmla="*/ 0 h 16"/>
                <a:gd name="T32" fmla="*/ 3 w 16"/>
                <a:gd name="T33" fmla="*/ 1 h 16"/>
                <a:gd name="T34" fmla="*/ 2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2 h 16"/>
                <a:gd name="T60" fmla="*/ 2 w 16"/>
                <a:gd name="T61" fmla="*/ 13 h 16"/>
                <a:gd name="T62" fmla="*/ 2 w 16"/>
                <a:gd name="T63" fmla="*/ 14 h 16"/>
                <a:gd name="T64" fmla="*/ 3 w 16"/>
                <a:gd name="T65" fmla="*/ 14 h 16"/>
                <a:gd name="T66" fmla="*/ 4 w 16"/>
                <a:gd name="T67" fmla="*/ 15 h 16"/>
                <a:gd name="T68" fmla="*/ 5 w 16"/>
                <a:gd name="T69" fmla="*/ 15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4 h 16"/>
                <a:gd name="T84" fmla="*/ 13 w 16"/>
                <a:gd name="T85" fmla="*/ 14 h 16"/>
                <a:gd name="T86" fmla="*/ 13 w 16"/>
                <a:gd name="T87" fmla="*/ 13 h 16"/>
                <a:gd name="T88" fmla="*/ 14 w 16"/>
                <a:gd name="T89" fmla="*/ 12 h 16"/>
                <a:gd name="T90" fmla="*/ 15 w 16"/>
                <a:gd name="T91" fmla="*/ 12 h 16"/>
                <a:gd name="T92" fmla="*/ 15 w 16"/>
                <a:gd name="T93" fmla="*/ 11 h 16"/>
                <a:gd name="T94" fmla="*/ 15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5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3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0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2"/>
                  </a:lnTo>
                  <a:lnTo>
                    <a:pt x="2" y="13"/>
                  </a:lnTo>
                  <a:lnTo>
                    <a:pt x="2" y="14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4"/>
                  </a:lnTo>
                  <a:lnTo>
                    <a:pt x="13" y="14"/>
                  </a:lnTo>
                  <a:lnTo>
                    <a:pt x="13" y="13"/>
                  </a:lnTo>
                  <a:lnTo>
                    <a:pt x="14" y="12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5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0" name="Freeform 177">
              <a:extLst>
                <a:ext uri="{FF2B5EF4-FFF2-40B4-BE49-F238E27FC236}">
                  <a16:creationId xmlns:a16="http://schemas.microsoft.com/office/drawing/2014/main" xmlns="" id="{8F6DB833-87E6-45E2-BA0D-460BF64DB16A}"/>
                </a:ext>
              </a:extLst>
            </xdr:cNvPr>
            <xdr:cNvSpPr>
              <a:spLocks/>
            </xdr:cNvSpPr>
          </xdr:nvSpPr>
          <xdr:spPr bwMode="auto">
            <a:xfrm>
              <a:off x="2070" y="1349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42 w 48"/>
                <a:gd name="T13" fmla="*/ 3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9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0 h 48"/>
                <a:gd name="T56" fmla="*/ 3 w 48"/>
                <a:gd name="T57" fmla="*/ 33 h 48"/>
                <a:gd name="T58" fmla="*/ 6 w 48"/>
                <a:gd name="T59" fmla="*/ 36 h 48"/>
                <a:gd name="T60" fmla="*/ 9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5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5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42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3 h 48"/>
                <a:gd name="T92" fmla="*/ 48 w 48"/>
                <a:gd name="T93" fmla="*/ 30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42" y="3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9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6" y="36"/>
                  </a:lnTo>
                  <a:lnTo>
                    <a:pt x="9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5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1" name="Freeform 178">
              <a:extLst>
                <a:ext uri="{FF2B5EF4-FFF2-40B4-BE49-F238E27FC236}">
                  <a16:creationId xmlns:a16="http://schemas.microsoft.com/office/drawing/2014/main" xmlns="" id="{5D04CB7D-7495-435D-8055-1C794DA57A21}"/>
                </a:ext>
              </a:extLst>
            </xdr:cNvPr>
            <xdr:cNvSpPr>
              <a:spLocks/>
            </xdr:cNvSpPr>
          </xdr:nvSpPr>
          <xdr:spPr bwMode="auto">
            <a:xfrm>
              <a:off x="2070" y="1349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4 w 16"/>
                <a:gd name="T13" fmla="*/ 1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3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0 h 16"/>
                <a:gd name="T56" fmla="*/ 1 w 16"/>
                <a:gd name="T57" fmla="*/ 11 h 16"/>
                <a:gd name="T58" fmla="*/ 2 w 16"/>
                <a:gd name="T59" fmla="*/ 12 h 16"/>
                <a:gd name="T60" fmla="*/ 3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5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5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4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1 h 16"/>
                <a:gd name="T92" fmla="*/ 16 w 16"/>
                <a:gd name="T93" fmla="*/ 10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4" y="1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3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2" y="12"/>
                  </a:lnTo>
                  <a:lnTo>
                    <a:pt x="3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5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2" name="Freeform 179">
              <a:extLst>
                <a:ext uri="{FF2B5EF4-FFF2-40B4-BE49-F238E27FC236}">
                  <a16:creationId xmlns:a16="http://schemas.microsoft.com/office/drawing/2014/main" xmlns="" id="{BDFC860C-78AF-473C-8944-5D7378844E59}"/>
                </a:ext>
              </a:extLst>
            </xdr:cNvPr>
            <xdr:cNvSpPr>
              <a:spLocks/>
            </xdr:cNvSpPr>
          </xdr:nvSpPr>
          <xdr:spPr bwMode="auto">
            <a:xfrm>
              <a:off x="2205" y="1238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3 h 48"/>
                <a:gd name="T14" fmla="*/ 36 w 48"/>
                <a:gd name="T15" fmla="*/ 3 h 48"/>
                <a:gd name="T16" fmla="*/ 33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3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3 w 48"/>
                <a:gd name="T55" fmla="*/ 33 h 48"/>
                <a:gd name="T56" fmla="*/ 3 w 48"/>
                <a:gd name="T57" fmla="*/ 33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3 w 48"/>
                <a:gd name="T81" fmla="*/ 45 h 48"/>
                <a:gd name="T82" fmla="*/ 36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3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3"/>
                  </a:lnTo>
                  <a:lnTo>
                    <a:pt x="36" y="3"/>
                  </a:lnTo>
                  <a:lnTo>
                    <a:pt x="33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3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3" y="33"/>
                  </a:lnTo>
                  <a:lnTo>
                    <a:pt x="3" y="33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3" y="45"/>
                  </a:lnTo>
                  <a:lnTo>
                    <a:pt x="36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3" name="Freeform 180">
              <a:extLst>
                <a:ext uri="{FF2B5EF4-FFF2-40B4-BE49-F238E27FC236}">
                  <a16:creationId xmlns:a16="http://schemas.microsoft.com/office/drawing/2014/main" xmlns="" id="{3A9BAFD2-E8D6-41CB-AB65-815D1FD3EDB5}"/>
                </a:ext>
              </a:extLst>
            </xdr:cNvPr>
            <xdr:cNvSpPr>
              <a:spLocks/>
            </xdr:cNvSpPr>
          </xdr:nvSpPr>
          <xdr:spPr bwMode="auto">
            <a:xfrm>
              <a:off x="2205" y="1238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1 h 16"/>
                <a:gd name="T14" fmla="*/ 12 w 16"/>
                <a:gd name="T15" fmla="*/ 1 h 16"/>
                <a:gd name="T16" fmla="*/ 11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1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1 w 16"/>
                <a:gd name="T55" fmla="*/ 11 h 16"/>
                <a:gd name="T56" fmla="*/ 1 w 16"/>
                <a:gd name="T57" fmla="*/ 11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1 w 16"/>
                <a:gd name="T81" fmla="*/ 15 h 16"/>
                <a:gd name="T82" fmla="*/ 12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1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1"/>
                  </a:lnTo>
                  <a:lnTo>
                    <a:pt x="12" y="1"/>
                  </a:lnTo>
                  <a:lnTo>
                    <a:pt x="11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1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1" y="11"/>
                  </a:lnTo>
                  <a:lnTo>
                    <a:pt x="1" y="11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1" y="15"/>
                  </a:lnTo>
                  <a:lnTo>
                    <a:pt x="12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4" name="Freeform 181">
              <a:extLst>
                <a:ext uri="{FF2B5EF4-FFF2-40B4-BE49-F238E27FC236}">
                  <a16:creationId xmlns:a16="http://schemas.microsoft.com/office/drawing/2014/main" xmlns="" id="{0D6E9EEC-7A12-4E0B-AB55-344864FF68CA}"/>
                </a:ext>
              </a:extLst>
            </xdr:cNvPr>
            <xdr:cNvSpPr>
              <a:spLocks/>
            </xdr:cNvSpPr>
          </xdr:nvSpPr>
          <xdr:spPr bwMode="auto">
            <a:xfrm>
              <a:off x="2349" y="1148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5" name="Freeform 182">
              <a:extLst>
                <a:ext uri="{FF2B5EF4-FFF2-40B4-BE49-F238E27FC236}">
                  <a16:creationId xmlns:a16="http://schemas.microsoft.com/office/drawing/2014/main" xmlns="" id="{B7D1EBBA-6E35-482F-BD17-23D5E170EFA1}"/>
                </a:ext>
              </a:extLst>
            </xdr:cNvPr>
            <xdr:cNvSpPr>
              <a:spLocks/>
            </xdr:cNvSpPr>
          </xdr:nvSpPr>
          <xdr:spPr bwMode="auto">
            <a:xfrm>
              <a:off x="2349" y="1148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6" name="Freeform 183">
              <a:extLst>
                <a:ext uri="{FF2B5EF4-FFF2-40B4-BE49-F238E27FC236}">
                  <a16:creationId xmlns:a16="http://schemas.microsoft.com/office/drawing/2014/main" xmlns="" id="{2D010D0E-898D-464C-BB6B-3C67E4BAE785}"/>
                </a:ext>
              </a:extLst>
            </xdr:cNvPr>
            <xdr:cNvSpPr>
              <a:spLocks/>
            </xdr:cNvSpPr>
          </xdr:nvSpPr>
          <xdr:spPr bwMode="auto">
            <a:xfrm>
              <a:off x="2511" y="1079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8 w 48"/>
                <a:gd name="T5" fmla="*/ 15 h 48"/>
                <a:gd name="T6" fmla="*/ 45 w 48"/>
                <a:gd name="T7" fmla="*/ 12 h 48"/>
                <a:gd name="T8" fmla="*/ 45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9 w 48"/>
                <a:gd name="T15" fmla="*/ 3 h 48"/>
                <a:gd name="T16" fmla="*/ 36 w 48"/>
                <a:gd name="T17" fmla="*/ 0 h 48"/>
                <a:gd name="T18" fmla="*/ 33 w 48"/>
                <a:gd name="T19" fmla="*/ 0 h 48"/>
                <a:gd name="T20" fmla="*/ 30 w 48"/>
                <a:gd name="T21" fmla="*/ 0 h 48"/>
                <a:gd name="T22" fmla="*/ 27 w 48"/>
                <a:gd name="T23" fmla="*/ 0 h 48"/>
                <a:gd name="T24" fmla="*/ 24 w 48"/>
                <a:gd name="T25" fmla="*/ 0 h 48"/>
                <a:gd name="T26" fmla="*/ 21 w 48"/>
                <a:gd name="T27" fmla="*/ 0 h 48"/>
                <a:gd name="T28" fmla="*/ 18 w 48"/>
                <a:gd name="T29" fmla="*/ 0 h 48"/>
                <a:gd name="T30" fmla="*/ 15 w 48"/>
                <a:gd name="T31" fmla="*/ 0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6 w 48"/>
                <a:gd name="T39" fmla="*/ 9 h 48"/>
                <a:gd name="T40" fmla="*/ 3 w 48"/>
                <a:gd name="T41" fmla="*/ 12 h 48"/>
                <a:gd name="T42" fmla="*/ 3 w 48"/>
                <a:gd name="T43" fmla="*/ 15 h 48"/>
                <a:gd name="T44" fmla="*/ 3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3 w 48"/>
                <a:gd name="T53" fmla="*/ 30 h 48"/>
                <a:gd name="T54" fmla="*/ 3 w 48"/>
                <a:gd name="T55" fmla="*/ 33 h 48"/>
                <a:gd name="T56" fmla="*/ 3 w 48"/>
                <a:gd name="T57" fmla="*/ 36 h 48"/>
                <a:gd name="T58" fmla="*/ 6 w 48"/>
                <a:gd name="T59" fmla="*/ 36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2 h 48"/>
                <a:gd name="T66" fmla="*/ 15 w 48"/>
                <a:gd name="T67" fmla="*/ 45 h 48"/>
                <a:gd name="T68" fmla="*/ 18 w 48"/>
                <a:gd name="T69" fmla="*/ 45 h 48"/>
                <a:gd name="T70" fmla="*/ 21 w 48"/>
                <a:gd name="T71" fmla="*/ 48 h 48"/>
                <a:gd name="T72" fmla="*/ 24 w 48"/>
                <a:gd name="T73" fmla="*/ 48 h 48"/>
                <a:gd name="T74" fmla="*/ 27 w 48"/>
                <a:gd name="T75" fmla="*/ 48 h 48"/>
                <a:gd name="T76" fmla="*/ 30 w 48"/>
                <a:gd name="T77" fmla="*/ 48 h 48"/>
                <a:gd name="T78" fmla="*/ 33 w 48"/>
                <a:gd name="T79" fmla="*/ 45 h 48"/>
                <a:gd name="T80" fmla="*/ 36 w 48"/>
                <a:gd name="T81" fmla="*/ 45 h 48"/>
                <a:gd name="T82" fmla="*/ 39 w 48"/>
                <a:gd name="T83" fmla="*/ 42 h 48"/>
                <a:gd name="T84" fmla="*/ 39 w 48"/>
                <a:gd name="T85" fmla="*/ 42 h 48"/>
                <a:gd name="T86" fmla="*/ 42 w 48"/>
                <a:gd name="T87" fmla="*/ 39 h 48"/>
                <a:gd name="T88" fmla="*/ 45 w 48"/>
                <a:gd name="T89" fmla="*/ 36 h 48"/>
                <a:gd name="T90" fmla="*/ 45 w 48"/>
                <a:gd name="T91" fmla="*/ 36 h 48"/>
                <a:gd name="T92" fmla="*/ 48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8" y="15"/>
                  </a:lnTo>
                  <a:lnTo>
                    <a:pt x="45" y="12"/>
                  </a:lnTo>
                  <a:lnTo>
                    <a:pt x="45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9" y="3"/>
                  </a:lnTo>
                  <a:lnTo>
                    <a:pt x="36" y="0"/>
                  </a:lnTo>
                  <a:lnTo>
                    <a:pt x="33" y="0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6" y="9"/>
                  </a:lnTo>
                  <a:lnTo>
                    <a:pt x="3" y="12"/>
                  </a:lnTo>
                  <a:lnTo>
                    <a:pt x="3" y="15"/>
                  </a:lnTo>
                  <a:lnTo>
                    <a:pt x="3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3" y="30"/>
                  </a:lnTo>
                  <a:lnTo>
                    <a:pt x="3" y="33"/>
                  </a:lnTo>
                  <a:lnTo>
                    <a:pt x="3" y="36"/>
                  </a:lnTo>
                  <a:lnTo>
                    <a:pt x="6" y="36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2"/>
                  </a:lnTo>
                  <a:lnTo>
                    <a:pt x="15" y="45"/>
                  </a:lnTo>
                  <a:lnTo>
                    <a:pt x="18" y="45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8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6"/>
                  </a:lnTo>
                  <a:lnTo>
                    <a:pt x="48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7" name="Freeform 184">
              <a:extLst>
                <a:ext uri="{FF2B5EF4-FFF2-40B4-BE49-F238E27FC236}">
                  <a16:creationId xmlns:a16="http://schemas.microsoft.com/office/drawing/2014/main" xmlns="" id="{73102C4C-F4CA-48FE-ADEC-FF82BE3DB01D}"/>
                </a:ext>
              </a:extLst>
            </xdr:cNvPr>
            <xdr:cNvSpPr>
              <a:spLocks/>
            </xdr:cNvSpPr>
          </xdr:nvSpPr>
          <xdr:spPr bwMode="auto">
            <a:xfrm>
              <a:off x="2511" y="1079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6 w 16"/>
                <a:gd name="T5" fmla="*/ 5 h 16"/>
                <a:gd name="T6" fmla="*/ 15 w 16"/>
                <a:gd name="T7" fmla="*/ 4 h 16"/>
                <a:gd name="T8" fmla="*/ 15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3 w 16"/>
                <a:gd name="T15" fmla="*/ 1 h 16"/>
                <a:gd name="T16" fmla="*/ 12 w 16"/>
                <a:gd name="T17" fmla="*/ 0 h 16"/>
                <a:gd name="T18" fmla="*/ 11 w 16"/>
                <a:gd name="T19" fmla="*/ 0 h 16"/>
                <a:gd name="T20" fmla="*/ 10 w 16"/>
                <a:gd name="T21" fmla="*/ 0 h 16"/>
                <a:gd name="T22" fmla="*/ 9 w 16"/>
                <a:gd name="T23" fmla="*/ 0 h 16"/>
                <a:gd name="T24" fmla="*/ 8 w 16"/>
                <a:gd name="T25" fmla="*/ 0 h 16"/>
                <a:gd name="T26" fmla="*/ 7 w 16"/>
                <a:gd name="T27" fmla="*/ 0 h 16"/>
                <a:gd name="T28" fmla="*/ 6 w 16"/>
                <a:gd name="T29" fmla="*/ 0 h 16"/>
                <a:gd name="T30" fmla="*/ 5 w 16"/>
                <a:gd name="T31" fmla="*/ 0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2 w 16"/>
                <a:gd name="T39" fmla="*/ 3 h 16"/>
                <a:gd name="T40" fmla="*/ 1 w 16"/>
                <a:gd name="T41" fmla="*/ 4 h 16"/>
                <a:gd name="T42" fmla="*/ 1 w 16"/>
                <a:gd name="T43" fmla="*/ 5 h 16"/>
                <a:gd name="T44" fmla="*/ 1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1 w 16"/>
                <a:gd name="T53" fmla="*/ 10 h 16"/>
                <a:gd name="T54" fmla="*/ 1 w 16"/>
                <a:gd name="T55" fmla="*/ 11 h 16"/>
                <a:gd name="T56" fmla="*/ 1 w 16"/>
                <a:gd name="T57" fmla="*/ 12 h 16"/>
                <a:gd name="T58" fmla="*/ 2 w 16"/>
                <a:gd name="T59" fmla="*/ 12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4 h 16"/>
                <a:gd name="T66" fmla="*/ 5 w 16"/>
                <a:gd name="T67" fmla="*/ 15 h 16"/>
                <a:gd name="T68" fmla="*/ 6 w 16"/>
                <a:gd name="T69" fmla="*/ 15 h 16"/>
                <a:gd name="T70" fmla="*/ 7 w 16"/>
                <a:gd name="T71" fmla="*/ 16 h 16"/>
                <a:gd name="T72" fmla="*/ 8 w 16"/>
                <a:gd name="T73" fmla="*/ 16 h 16"/>
                <a:gd name="T74" fmla="*/ 9 w 16"/>
                <a:gd name="T75" fmla="*/ 16 h 16"/>
                <a:gd name="T76" fmla="*/ 10 w 16"/>
                <a:gd name="T77" fmla="*/ 16 h 16"/>
                <a:gd name="T78" fmla="*/ 11 w 16"/>
                <a:gd name="T79" fmla="*/ 15 h 16"/>
                <a:gd name="T80" fmla="*/ 12 w 16"/>
                <a:gd name="T81" fmla="*/ 15 h 16"/>
                <a:gd name="T82" fmla="*/ 13 w 16"/>
                <a:gd name="T83" fmla="*/ 14 h 16"/>
                <a:gd name="T84" fmla="*/ 13 w 16"/>
                <a:gd name="T85" fmla="*/ 14 h 16"/>
                <a:gd name="T86" fmla="*/ 14 w 16"/>
                <a:gd name="T87" fmla="*/ 13 h 16"/>
                <a:gd name="T88" fmla="*/ 15 w 16"/>
                <a:gd name="T89" fmla="*/ 12 h 16"/>
                <a:gd name="T90" fmla="*/ 15 w 16"/>
                <a:gd name="T91" fmla="*/ 12 h 16"/>
                <a:gd name="T92" fmla="*/ 16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6" y="5"/>
                  </a:lnTo>
                  <a:lnTo>
                    <a:pt x="15" y="4"/>
                  </a:lnTo>
                  <a:lnTo>
                    <a:pt x="15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3" y="1"/>
                  </a:lnTo>
                  <a:lnTo>
                    <a:pt x="12" y="0"/>
                  </a:lnTo>
                  <a:lnTo>
                    <a:pt x="11" y="0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2" y="3"/>
                  </a:lnTo>
                  <a:lnTo>
                    <a:pt x="1" y="4"/>
                  </a:lnTo>
                  <a:lnTo>
                    <a:pt x="1" y="5"/>
                  </a:lnTo>
                  <a:lnTo>
                    <a:pt x="1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1" y="10"/>
                  </a:lnTo>
                  <a:lnTo>
                    <a:pt x="1" y="11"/>
                  </a:lnTo>
                  <a:lnTo>
                    <a:pt x="1" y="12"/>
                  </a:lnTo>
                  <a:lnTo>
                    <a:pt x="2" y="12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4"/>
                  </a:lnTo>
                  <a:lnTo>
                    <a:pt x="5" y="15"/>
                  </a:lnTo>
                  <a:lnTo>
                    <a:pt x="6" y="15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6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2"/>
                  </a:lnTo>
                  <a:lnTo>
                    <a:pt x="16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8" name="Freeform 185">
              <a:extLst>
                <a:ext uri="{FF2B5EF4-FFF2-40B4-BE49-F238E27FC236}">
                  <a16:creationId xmlns:a16="http://schemas.microsoft.com/office/drawing/2014/main" xmlns="" id="{9B9BF9DA-601D-4264-B0E9-B502B0B8571D}"/>
                </a:ext>
              </a:extLst>
            </xdr:cNvPr>
            <xdr:cNvSpPr>
              <a:spLocks/>
            </xdr:cNvSpPr>
          </xdr:nvSpPr>
          <xdr:spPr bwMode="auto">
            <a:xfrm>
              <a:off x="2682" y="1040"/>
              <a:ext cx="48" cy="48"/>
            </a:xfrm>
            <a:custGeom>
              <a:avLst/>
              <a:gdLst>
                <a:gd name="T0" fmla="*/ 48 w 48"/>
                <a:gd name="T1" fmla="*/ 21 h 48"/>
                <a:gd name="T2" fmla="*/ 48 w 48"/>
                <a:gd name="T3" fmla="*/ 18 h 48"/>
                <a:gd name="T4" fmla="*/ 45 w 48"/>
                <a:gd name="T5" fmla="*/ 15 h 48"/>
                <a:gd name="T6" fmla="*/ 45 w 48"/>
                <a:gd name="T7" fmla="*/ 12 h 48"/>
                <a:gd name="T8" fmla="*/ 42 w 48"/>
                <a:gd name="T9" fmla="*/ 9 h 48"/>
                <a:gd name="T10" fmla="*/ 42 w 48"/>
                <a:gd name="T11" fmla="*/ 6 h 48"/>
                <a:gd name="T12" fmla="*/ 39 w 48"/>
                <a:gd name="T13" fmla="*/ 6 h 48"/>
                <a:gd name="T14" fmla="*/ 36 w 48"/>
                <a:gd name="T15" fmla="*/ 3 h 48"/>
                <a:gd name="T16" fmla="*/ 33 w 48"/>
                <a:gd name="T17" fmla="*/ 3 h 48"/>
                <a:gd name="T18" fmla="*/ 30 w 48"/>
                <a:gd name="T19" fmla="*/ 0 h 48"/>
                <a:gd name="T20" fmla="*/ 27 w 48"/>
                <a:gd name="T21" fmla="*/ 0 h 48"/>
                <a:gd name="T22" fmla="*/ 24 w 48"/>
                <a:gd name="T23" fmla="*/ 0 h 48"/>
                <a:gd name="T24" fmla="*/ 21 w 48"/>
                <a:gd name="T25" fmla="*/ 0 h 48"/>
                <a:gd name="T26" fmla="*/ 18 w 48"/>
                <a:gd name="T27" fmla="*/ 0 h 48"/>
                <a:gd name="T28" fmla="*/ 15 w 48"/>
                <a:gd name="T29" fmla="*/ 0 h 48"/>
                <a:gd name="T30" fmla="*/ 15 w 48"/>
                <a:gd name="T31" fmla="*/ 3 h 48"/>
                <a:gd name="T32" fmla="*/ 12 w 48"/>
                <a:gd name="T33" fmla="*/ 3 h 48"/>
                <a:gd name="T34" fmla="*/ 9 w 48"/>
                <a:gd name="T35" fmla="*/ 6 h 48"/>
                <a:gd name="T36" fmla="*/ 6 w 48"/>
                <a:gd name="T37" fmla="*/ 6 h 48"/>
                <a:gd name="T38" fmla="*/ 3 w 48"/>
                <a:gd name="T39" fmla="*/ 9 h 48"/>
                <a:gd name="T40" fmla="*/ 3 w 48"/>
                <a:gd name="T41" fmla="*/ 12 h 48"/>
                <a:gd name="T42" fmla="*/ 0 w 48"/>
                <a:gd name="T43" fmla="*/ 15 h 48"/>
                <a:gd name="T44" fmla="*/ 0 w 48"/>
                <a:gd name="T45" fmla="*/ 18 h 48"/>
                <a:gd name="T46" fmla="*/ 0 w 48"/>
                <a:gd name="T47" fmla="*/ 21 h 48"/>
                <a:gd name="T48" fmla="*/ 0 w 48"/>
                <a:gd name="T49" fmla="*/ 24 h 48"/>
                <a:gd name="T50" fmla="*/ 0 w 48"/>
                <a:gd name="T51" fmla="*/ 27 h 48"/>
                <a:gd name="T52" fmla="*/ 0 w 48"/>
                <a:gd name="T53" fmla="*/ 30 h 48"/>
                <a:gd name="T54" fmla="*/ 0 w 48"/>
                <a:gd name="T55" fmla="*/ 33 h 48"/>
                <a:gd name="T56" fmla="*/ 3 w 48"/>
                <a:gd name="T57" fmla="*/ 36 h 48"/>
                <a:gd name="T58" fmla="*/ 3 w 48"/>
                <a:gd name="T59" fmla="*/ 39 h 48"/>
                <a:gd name="T60" fmla="*/ 6 w 48"/>
                <a:gd name="T61" fmla="*/ 39 h 48"/>
                <a:gd name="T62" fmla="*/ 9 w 48"/>
                <a:gd name="T63" fmla="*/ 42 h 48"/>
                <a:gd name="T64" fmla="*/ 12 w 48"/>
                <a:gd name="T65" fmla="*/ 45 h 48"/>
                <a:gd name="T66" fmla="*/ 15 w 48"/>
                <a:gd name="T67" fmla="*/ 45 h 48"/>
                <a:gd name="T68" fmla="*/ 15 w 48"/>
                <a:gd name="T69" fmla="*/ 45 h 48"/>
                <a:gd name="T70" fmla="*/ 18 w 48"/>
                <a:gd name="T71" fmla="*/ 48 h 48"/>
                <a:gd name="T72" fmla="*/ 21 w 48"/>
                <a:gd name="T73" fmla="*/ 48 h 48"/>
                <a:gd name="T74" fmla="*/ 24 w 48"/>
                <a:gd name="T75" fmla="*/ 48 h 48"/>
                <a:gd name="T76" fmla="*/ 27 w 48"/>
                <a:gd name="T77" fmla="*/ 48 h 48"/>
                <a:gd name="T78" fmla="*/ 30 w 48"/>
                <a:gd name="T79" fmla="*/ 45 h 48"/>
                <a:gd name="T80" fmla="*/ 33 w 48"/>
                <a:gd name="T81" fmla="*/ 45 h 48"/>
                <a:gd name="T82" fmla="*/ 36 w 48"/>
                <a:gd name="T83" fmla="*/ 45 h 48"/>
                <a:gd name="T84" fmla="*/ 39 w 48"/>
                <a:gd name="T85" fmla="*/ 42 h 48"/>
                <a:gd name="T86" fmla="*/ 42 w 48"/>
                <a:gd name="T87" fmla="*/ 39 h 48"/>
                <a:gd name="T88" fmla="*/ 42 w 48"/>
                <a:gd name="T89" fmla="*/ 39 h 48"/>
                <a:gd name="T90" fmla="*/ 45 w 48"/>
                <a:gd name="T91" fmla="*/ 36 h 48"/>
                <a:gd name="T92" fmla="*/ 45 w 48"/>
                <a:gd name="T93" fmla="*/ 33 h 48"/>
                <a:gd name="T94" fmla="*/ 48 w 48"/>
                <a:gd name="T95" fmla="*/ 30 h 48"/>
                <a:gd name="T96" fmla="*/ 48 w 48"/>
                <a:gd name="T97" fmla="*/ 27 h 48"/>
                <a:gd name="T98" fmla="*/ 48 w 48"/>
                <a:gd name="T99" fmla="*/ 24 h 48"/>
                <a:gd name="T100" fmla="*/ 48 w 48"/>
                <a:gd name="T101" fmla="*/ 2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48" h="48">
                  <a:moveTo>
                    <a:pt x="48" y="21"/>
                  </a:moveTo>
                  <a:lnTo>
                    <a:pt x="48" y="18"/>
                  </a:lnTo>
                  <a:lnTo>
                    <a:pt x="45" y="15"/>
                  </a:lnTo>
                  <a:lnTo>
                    <a:pt x="45" y="12"/>
                  </a:lnTo>
                  <a:lnTo>
                    <a:pt x="42" y="9"/>
                  </a:lnTo>
                  <a:lnTo>
                    <a:pt x="42" y="6"/>
                  </a:lnTo>
                  <a:lnTo>
                    <a:pt x="39" y="6"/>
                  </a:lnTo>
                  <a:lnTo>
                    <a:pt x="36" y="3"/>
                  </a:lnTo>
                  <a:lnTo>
                    <a:pt x="33" y="3"/>
                  </a:lnTo>
                  <a:lnTo>
                    <a:pt x="30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8" y="0"/>
                  </a:lnTo>
                  <a:lnTo>
                    <a:pt x="15" y="0"/>
                  </a:lnTo>
                  <a:lnTo>
                    <a:pt x="15" y="3"/>
                  </a:lnTo>
                  <a:lnTo>
                    <a:pt x="12" y="3"/>
                  </a:lnTo>
                  <a:lnTo>
                    <a:pt x="9" y="6"/>
                  </a:lnTo>
                  <a:lnTo>
                    <a:pt x="6" y="6"/>
                  </a:lnTo>
                  <a:lnTo>
                    <a:pt x="3" y="9"/>
                  </a:lnTo>
                  <a:lnTo>
                    <a:pt x="3" y="12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0" y="27"/>
                  </a:lnTo>
                  <a:lnTo>
                    <a:pt x="0" y="30"/>
                  </a:lnTo>
                  <a:lnTo>
                    <a:pt x="0" y="33"/>
                  </a:lnTo>
                  <a:lnTo>
                    <a:pt x="3" y="36"/>
                  </a:lnTo>
                  <a:lnTo>
                    <a:pt x="3" y="39"/>
                  </a:lnTo>
                  <a:lnTo>
                    <a:pt x="6" y="39"/>
                  </a:lnTo>
                  <a:lnTo>
                    <a:pt x="9" y="42"/>
                  </a:lnTo>
                  <a:lnTo>
                    <a:pt x="12" y="45"/>
                  </a:lnTo>
                  <a:lnTo>
                    <a:pt x="15" y="45"/>
                  </a:lnTo>
                  <a:lnTo>
                    <a:pt x="15" y="45"/>
                  </a:lnTo>
                  <a:lnTo>
                    <a:pt x="18" y="48"/>
                  </a:lnTo>
                  <a:lnTo>
                    <a:pt x="21" y="48"/>
                  </a:lnTo>
                  <a:lnTo>
                    <a:pt x="24" y="48"/>
                  </a:lnTo>
                  <a:lnTo>
                    <a:pt x="27" y="48"/>
                  </a:lnTo>
                  <a:lnTo>
                    <a:pt x="30" y="45"/>
                  </a:lnTo>
                  <a:lnTo>
                    <a:pt x="33" y="45"/>
                  </a:lnTo>
                  <a:lnTo>
                    <a:pt x="36" y="45"/>
                  </a:lnTo>
                  <a:lnTo>
                    <a:pt x="39" y="42"/>
                  </a:lnTo>
                  <a:lnTo>
                    <a:pt x="42" y="39"/>
                  </a:lnTo>
                  <a:lnTo>
                    <a:pt x="42" y="39"/>
                  </a:lnTo>
                  <a:lnTo>
                    <a:pt x="45" y="36"/>
                  </a:lnTo>
                  <a:lnTo>
                    <a:pt x="45" y="33"/>
                  </a:lnTo>
                  <a:lnTo>
                    <a:pt x="48" y="30"/>
                  </a:lnTo>
                  <a:lnTo>
                    <a:pt x="48" y="27"/>
                  </a:lnTo>
                  <a:lnTo>
                    <a:pt x="48" y="24"/>
                  </a:lnTo>
                  <a:lnTo>
                    <a:pt x="48" y="21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79" name="Freeform 186">
              <a:extLst>
                <a:ext uri="{FF2B5EF4-FFF2-40B4-BE49-F238E27FC236}">
                  <a16:creationId xmlns:a16="http://schemas.microsoft.com/office/drawing/2014/main" xmlns="" id="{594578B2-4113-40D7-8E3C-9E7549236CE8}"/>
                </a:ext>
              </a:extLst>
            </xdr:cNvPr>
            <xdr:cNvSpPr>
              <a:spLocks/>
            </xdr:cNvSpPr>
          </xdr:nvSpPr>
          <xdr:spPr bwMode="auto">
            <a:xfrm>
              <a:off x="2682" y="1040"/>
              <a:ext cx="48" cy="48"/>
            </a:xfrm>
            <a:custGeom>
              <a:avLst/>
              <a:gdLst>
                <a:gd name="T0" fmla="*/ 16 w 16"/>
                <a:gd name="T1" fmla="*/ 7 h 16"/>
                <a:gd name="T2" fmla="*/ 16 w 16"/>
                <a:gd name="T3" fmla="*/ 6 h 16"/>
                <a:gd name="T4" fmla="*/ 15 w 16"/>
                <a:gd name="T5" fmla="*/ 5 h 16"/>
                <a:gd name="T6" fmla="*/ 15 w 16"/>
                <a:gd name="T7" fmla="*/ 4 h 16"/>
                <a:gd name="T8" fmla="*/ 14 w 16"/>
                <a:gd name="T9" fmla="*/ 3 h 16"/>
                <a:gd name="T10" fmla="*/ 14 w 16"/>
                <a:gd name="T11" fmla="*/ 2 h 16"/>
                <a:gd name="T12" fmla="*/ 13 w 16"/>
                <a:gd name="T13" fmla="*/ 2 h 16"/>
                <a:gd name="T14" fmla="*/ 12 w 16"/>
                <a:gd name="T15" fmla="*/ 1 h 16"/>
                <a:gd name="T16" fmla="*/ 11 w 16"/>
                <a:gd name="T17" fmla="*/ 1 h 16"/>
                <a:gd name="T18" fmla="*/ 10 w 16"/>
                <a:gd name="T19" fmla="*/ 0 h 16"/>
                <a:gd name="T20" fmla="*/ 9 w 16"/>
                <a:gd name="T21" fmla="*/ 0 h 16"/>
                <a:gd name="T22" fmla="*/ 8 w 16"/>
                <a:gd name="T23" fmla="*/ 0 h 16"/>
                <a:gd name="T24" fmla="*/ 7 w 16"/>
                <a:gd name="T25" fmla="*/ 0 h 16"/>
                <a:gd name="T26" fmla="*/ 6 w 16"/>
                <a:gd name="T27" fmla="*/ 0 h 16"/>
                <a:gd name="T28" fmla="*/ 5 w 16"/>
                <a:gd name="T29" fmla="*/ 0 h 16"/>
                <a:gd name="T30" fmla="*/ 5 w 16"/>
                <a:gd name="T31" fmla="*/ 1 h 16"/>
                <a:gd name="T32" fmla="*/ 4 w 16"/>
                <a:gd name="T33" fmla="*/ 1 h 16"/>
                <a:gd name="T34" fmla="*/ 3 w 16"/>
                <a:gd name="T35" fmla="*/ 2 h 16"/>
                <a:gd name="T36" fmla="*/ 2 w 16"/>
                <a:gd name="T37" fmla="*/ 2 h 16"/>
                <a:gd name="T38" fmla="*/ 1 w 16"/>
                <a:gd name="T39" fmla="*/ 3 h 16"/>
                <a:gd name="T40" fmla="*/ 1 w 16"/>
                <a:gd name="T41" fmla="*/ 4 h 16"/>
                <a:gd name="T42" fmla="*/ 0 w 16"/>
                <a:gd name="T43" fmla="*/ 5 h 16"/>
                <a:gd name="T44" fmla="*/ 0 w 16"/>
                <a:gd name="T45" fmla="*/ 6 h 16"/>
                <a:gd name="T46" fmla="*/ 0 w 16"/>
                <a:gd name="T47" fmla="*/ 7 h 16"/>
                <a:gd name="T48" fmla="*/ 0 w 16"/>
                <a:gd name="T49" fmla="*/ 8 h 16"/>
                <a:gd name="T50" fmla="*/ 0 w 16"/>
                <a:gd name="T51" fmla="*/ 9 h 16"/>
                <a:gd name="T52" fmla="*/ 0 w 16"/>
                <a:gd name="T53" fmla="*/ 10 h 16"/>
                <a:gd name="T54" fmla="*/ 0 w 16"/>
                <a:gd name="T55" fmla="*/ 11 h 16"/>
                <a:gd name="T56" fmla="*/ 1 w 16"/>
                <a:gd name="T57" fmla="*/ 12 h 16"/>
                <a:gd name="T58" fmla="*/ 1 w 16"/>
                <a:gd name="T59" fmla="*/ 13 h 16"/>
                <a:gd name="T60" fmla="*/ 2 w 16"/>
                <a:gd name="T61" fmla="*/ 13 h 16"/>
                <a:gd name="T62" fmla="*/ 3 w 16"/>
                <a:gd name="T63" fmla="*/ 14 h 16"/>
                <a:gd name="T64" fmla="*/ 4 w 16"/>
                <a:gd name="T65" fmla="*/ 15 h 16"/>
                <a:gd name="T66" fmla="*/ 5 w 16"/>
                <a:gd name="T67" fmla="*/ 15 h 16"/>
                <a:gd name="T68" fmla="*/ 5 w 16"/>
                <a:gd name="T69" fmla="*/ 15 h 16"/>
                <a:gd name="T70" fmla="*/ 6 w 16"/>
                <a:gd name="T71" fmla="*/ 16 h 16"/>
                <a:gd name="T72" fmla="*/ 7 w 16"/>
                <a:gd name="T73" fmla="*/ 16 h 16"/>
                <a:gd name="T74" fmla="*/ 8 w 16"/>
                <a:gd name="T75" fmla="*/ 16 h 16"/>
                <a:gd name="T76" fmla="*/ 9 w 16"/>
                <a:gd name="T77" fmla="*/ 16 h 16"/>
                <a:gd name="T78" fmla="*/ 10 w 16"/>
                <a:gd name="T79" fmla="*/ 15 h 16"/>
                <a:gd name="T80" fmla="*/ 11 w 16"/>
                <a:gd name="T81" fmla="*/ 15 h 16"/>
                <a:gd name="T82" fmla="*/ 12 w 16"/>
                <a:gd name="T83" fmla="*/ 15 h 16"/>
                <a:gd name="T84" fmla="*/ 13 w 16"/>
                <a:gd name="T85" fmla="*/ 14 h 16"/>
                <a:gd name="T86" fmla="*/ 14 w 16"/>
                <a:gd name="T87" fmla="*/ 13 h 16"/>
                <a:gd name="T88" fmla="*/ 14 w 16"/>
                <a:gd name="T89" fmla="*/ 13 h 16"/>
                <a:gd name="T90" fmla="*/ 15 w 16"/>
                <a:gd name="T91" fmla="*/ 12 h 16"/>
                <a:gd name="T92" fmla="*/ 15 w 16"/>
                <a:gd name="T93" fmla="*/ 11 h 16"/>
                <a:gd name="T94" fmla="*/ 16 w 16"/>
                <a:gd name="T95" fmla="*/ 10 h 16"/>
                <a:gd name="T96" fmla="*/ 16 w 16"/>
                <a:gd name="T97" fmla="*/ 9 h 16"/>
                <a:gd name="T98" fmla="*/ 16 w 16"/>
                <a:gd name="T99" fmla="*/ 8 h 16"/>
                <a:gd name="T100" fmla="*/ 16 w 16"/>
                <a:gd name="T101" fmla="*/ 7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6" h="16">
                  <a:moveTo>
                    <a:pt x="16" y="7"/>
                  </a:moveTo>
                  <a:lnTo>
                    <a:pt x="16" y="6"/>
                  </a:lnTo>
                  <a:lnTo>
                    <a:pt x="15" y="5"/>
                  </a:lnTo>
                  <a:lnTo>
                    <a:pt x="15" y="4"/>
                  </a:lnTo>
                  <a:lnTo>
                    <a:pt x="14" y="3"/>
                  </a:lnTo>
                  <a:lnTo>
                    <a:pt x="14" y="2"/>
                  </a:lnTo>
                  <a:lnTo>
                    <a:pt x="13" y="2"/>
                  </a:lnTo>
                  <a:lnTo>
                    <a:pt x="12" y="1"/>
                  </a:lnTo>
                  <a:lnTo>
                    <a:pt x="11" y="1"/>
                  </a:lnTo>
                  <a:lnTo>
                    <a:pt x="10" y="0"/>
                  </a:lnTo>
                  <a:lnTo>
                    <a:pt x="9" y="0"/>
                  </a:lnTo>
                  <a:lnTo>
                    <a:pt x="8" y="0"/>
                  </a:lnTo>
                  <a:lnTo>
                    <a:pt x="7" y="0"/>
                  </a:lnTo>
                  <a:lnTo>
                    <a:pt x="6" y="0"/>
                  </a:lnTo>
                  <a:lnTo>
                    <a:pt x="5" y="0"/>
                  </a:lnTo>
                  <a:lnTo>
                    <a:pt x="5" y="1"/>
                  </a:lnTo>
                  <a:lnTo>
                    <a:pt x="4" y="1"/>
                  </a:lnTo>
                  <a:lnTo>
                    <a:pt x="3" y="2"/>
                  </a:lnTo>
                  <a:lnTo>
                    <a:pt x="2" y="2"/>
                  </a:lnTo>
                  <a:lnTo>
                    <a:pt x="1" y="3"/>
                  </a:lnTo>
                  <a:lnTo>
                    <a:pt x="1" y="4"/>
                  </a:lnTo>
                  <a:lnTo>
                    <a:pt x="0" y="5"/>
                  </a:lnTo>
                  <a:lnTo>
                    <a:pt x="0" y="6"/>
                  </a:lnTo>
                  <a:lnTo>
                    <a:pt x="0" y="7"/>
                  </a:lnTo>
                  <a:lnTo>
                    <a:pt x="0" y="8"/>
                  </a:lnTo>
                  <a:lnTo>
                    <a:pt x="0" y="9"/>
                  </a:lnTo>
                  <a:lnTo>
                    <a:pt x="0" y="10"/>
                  </a:lnTo>
                  <a:lnTo>
                    <a:pt x="0" y="11"/>
                  </a:lnTo>
                  <a:lnTo>
                    <a:pt x="1" y="12"/>
                  </a:lnTo>
                  <a:lnTo>
                    <a:pt x="1" y="13"/>
                  </a:lnTo>
                  <a:lnTo>
                    <a:pt x="2" y="13"/>
                  </a:lnTo>
                  <a:lnTo>
                    <a:pt x="3" y="14"/>
                  </a:lnTo>
                  <a:lnTo>
                    <a:pt x="4" y="15"/>
                  </a:lnTo>
                  <a:lnTo>
                    <a:pt x="5" y="15"/>
                  </a:lnTo>
                  <a:lnTo>
                    <a:pt x="5" y="15"/>
                  </a:lnTo>
                  <a:lnTo>
                    <a:pt x="6" y="16"/>
                  </a:lnTo>
                  <a:lnTo>
                    <a:pt x="7" y="16"/>
                  </a:lnTo>
                  <a:lnTo>
                    <a:pt x="8" y="16"/>
                  </a:lnTo>
                  <a:lnTo>
                    <a:pt x="9" y="16"/>
                  </a:lnTo>
                  <a:lnTo>
                    <a:pt x="10" y="15"/>
                  </a:lnTo>
                  <a:lnTo>
                    <a:pt x="11" y="15"/>
                  </a:lnTo>
                  <a:lnTo>
                    <a:pt x="12" y="15"/>
                  </a:lnTo>
                  <a:lnTo>
                    <a:pt x="13" y="14"/>
                  </a:lnTo>
                  <a:lnTo>
                    <a:pt x="14" y="13"/>
                  </a:lnTo>
                  <a:lnTo>
                    <a:pt x="14" y="13"/>
                  </a:lnTo>
                  <a:lnTo>
                    <a:pt x="15" y="12"/>
                  </a:lnTo>
                  <a:lnTo>
                    <a:pt x="15" y="11"/>
                  </a:lnTo>
                  <a:lnTo>
                    <a:pt x="16" y="10"/>
                  </a:lnTo>
                  <a:lnTo>
                    <a:pt x="16" y="9"/>
                  </a:lnTo>
                  <a:lnTo>
                    <a:pt x="16" y="8"/>
                  </a:lnTo>
                  <a:lnTo>
                    <a:pt x="16" y="7"/>
                  </a:lnTo>
                </a:path>
              </a:pathLst>
            </a:custGeom>
            <a:noFill/>
            <a:ln w="4763" cap="rnd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2800"/>
            </a:p>
          </xdr:txBody>
        </xdr:sp>
        <xdr:sp macro="" textlink="">
          <xdr:nvSpPr>
            <xdr:cNvPr id="680" name="Rectangle 679">
              <a:extLst>
                <a:ext uri="{FF2B5EF4-FFF2-40B4-BE49-F238E27FC236}">
                  <a16:creationId xmlns:a16="http://schemas.microsoft.com/office/drawing/2014/main" xmlns="" id="{74E7C943-B987-4008-90BF-7832CEB270B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55" y="864"/>
              <a:ext cx="372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Pill placebo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1" name="Rectangle 680">
              <a:extLst>
                <a:ext uri="{FF2B5EF4-FFF2-40B4-BE49-F238E27FC236}">
                  <a16:creationId xmlns:a16="http://schemas.microsoft.com/office/drawing/2014/main" xmlns="" id="{F33712C5-4055-43B9-B787-00A92563F9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8" y="939"/>
              <a:ext cx="234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Waitlist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2" name="Rectangle 681">
              <a:extLst>
                <a:ext uri="{FF2B5EF4-FFF2-40B4-BE49-F238E27FC236}">
                  <a16:creationId xmlns:a16="http://schemas.microsoft.com/office/drawing/2014/main" xmlns="" id="{584B2304-FE31-41DC-9401-86BFAD6381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8" y="1026"/>
              <a:ext cx="420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No treatment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3" name="Rectangle 682">
              <a:extLst>
                <a:ext uri="{FF2B5EF4-FFF2-40B4-BE49-F238E27FC236}">
                  <a16:creationId xmlns:a16="http://schemas.microsoft.com/office/drawing/2014/main" xmlns="" id="{B9DA7825-1C31-4ADD-B1BE-CD158FD7F9F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3" y="1118"/>
              <a:ext cx="561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Attention placebo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4" name="Rectangle 683">
              <a:extLst>
                <a:ext uri="{FF2B5EF4-FFF2-40B4-BE49-F238E27FC236}">
                  <a16:creationId xmlns:a16="http://schemas.microsoft.com/office/drawing/2014/main" xmlns="" id="{E3C707AB-D4A0-415E-9DDE-962EFEF4581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85" y="1209"/>
              <a:ext cx="790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Attention placebo + TAU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5" name="Rectangle 684">
              <a:extLst>
                <a:ext uri="{FF2B5EF4-FFF2-40B4-BE49-F238E27FC236}">
                  <a16:creationId xmlns:a16="http://schemas.microsoft.com/office/drawing/2014/main" xmlns="" id="{9574EB9B-75D1-4B61-9FB7-52D5EDF81B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07" y="1331"/>
              <a:ext cx="145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TAU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6" name="Rectangle 685">
              <a:extLst>
                <a:ext uri="{FF2B5EF4-FFF2-40B4-BE49-F238E27FC236}">
                  <a16:creationId xmlns:a16="http://schemas.microsoft.com/office/drawing/2014/main" xmlns="" id="{4AEB3C2F-20F5-4387-9B78-FEAE449A819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1" y="1456"/>
              <a:ext cx="493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Enhanced TAU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7" name="Rectangle 686">
              <a:extLst>
                <a:ext uri="{FF2B5EF4-FFF2-40B4-BE49-F238E27FC236}">
                  <a16:creationId xmlns:a16="http://schemas.microsoft.com/office/drawing/2014/main" xmlns="" id="{5EB7BC7C-6163-47EF-BC6C-1D426DA07B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12" y="1613"/>
              <a:ext cx="279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Exercise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8" name="Rectangle 687">
              <a:extLst>
                <a:ext uri="{FF2B5EF4-FFF2-40B4-BE49-F238E27FC236}">
                  <a16:creationId xmlns:a16="http://schemas.microsoft.com/office/drawing/2014/main" xmlns="" id="{9312BC4A-046A-4920-8682-4C38681D3C4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75" y="1777"/>
              <a:ext cx="507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Exercise + TAU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89" name="Rectangle 688">
              <a:extLst>
                <a:ext uri="{FF2B5EF4-FFF2-40B4-BE49-F238E27FC236}">
                  <a16:creationId xmlns:a16="http://schemas.microsoft.com/office/drawing/2014/main" xmlns="" id="{35FDC7D1-FB13-463B-A950-23C4E1E7278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18" y="1940"/>
              <a:ext cx="396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Amitriptyline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0" name="Rectangle 689">
              <a:extLst>
                <a:ext uri="{FF2B5EF4-FFF2-40B4-BE49-F238E27FC236}">
                  <a16:creationId xmlns:a16="http://schemas.microsoft.com/office/drawing/2014/main" xmlns="" id="{3EF46119-C031-43AA-AE77-1584C975A8C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3" y="2112"/>
              <a:ext cx="359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Imipramine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1" name="Rectangle 690">
              <a:extLst>
                <a:ext uri="{FF2B5EF4-FFF2-40B4-BE49-F238E27FC236}">
                  <a16:creationId xmlns:a16="http://schemas.microsoft.com/office/drawing/2014/main" xmlns="" id="{E34DD2E9-935C-443B-96B3-6592F743D0A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27" y="2289"/>
              <a:ext cx="404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Lofepramine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2" name="Rectangle 691">
              <a:extLst>
                <a:ext uri="{FF2B5EF4-FFF2-40B4-BE49-F238E27FC236}">
                  <a16:creationId xmlns:a16="http://schemas.microsoft.com/office/drawing/2014/main" xmlns="" id="{797DB3D0-2EB8-4275-A2F6-506FC8912D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74" y="2473"/>
              <a:ext cx="351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Citalopram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3" name="Rectangle 692">
              <a:extLst>
                <a:ext uri="{FF2B5EF4-FFF2-40B4-BE49-F238E27FC236}">
                  <a16:creationId xmlns:a16="http://schemas.microsoft.com/office/drawing/2014/main" xmlns="" id="{D57D2404-5CD6-4FC6-B654-5C3D7DA4EC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28" y="2637"/>
              <a:ext cx="420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Escitalopram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4" name="Rectangle 693">
              <a:extLst>
                <a:ext uri="{FF2B5EF4-FFF2-40B4-BE49-F238E27FC236}">
                  <a16:creationId xmlns:a16="http://schemas.microsoft.com/office/drawing/2014/main" xmlns="" id="{C09AB957-4F84-42AA-AF7C-B23C004E322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29" y="2793"/>
              <a:ext cx="335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Fluoxetine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5" name="Rectangle 694">
              <a:extLst>
                <a:ext uri="{FF2B5EF4-FFF2-40B4-BE49-F238E27FC236}">
                  <a16:creationId xmlns:a16="http://schemas.microsoft.com/office/drawing/2014/main" xmlns="" id="{55952855-F49C-419B-B8B5-F42A3723AC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707" y="2928"/>
              <a:ext cx="311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Sertraline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6" name="Rectangle 695">
              <a:extLst>
                <a:ext uri="{FF2B5EF4-FFF2-40B4-BE49-F238E27FC236}">
                  <a16:creationId xmlns:a16="http://schemas.microsoft.com/office/drawing/2014/main" xmlns="" id="{8B4EF353-54D7-4DF9-A1D6-1E0F56957A7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77" y="3028"/>
              <a:ext cx="246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Any AD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sp macro="" textlink="">
          <xdr:nvSpPr>
            <xdr:cNvPr id="697" name="Rectangle 696">
              <a:extLst>
                <a:ext uri="{FF2B5EF4-FFF2-40B4-BE49-F238E27FC236}">
                  <a16:creationId xmlns:a16="http://schemas.microsoft.com/office/drawing/2014/main" xmlns="" id="{325BBA0A-6E97-4320-A61B-DF18AFEC5B5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4" y="3121"/>
              <a:ext cx="376" cy="8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en-US" altLang="en-US" sz="900" b="0" i="0" u="none" strike="noStrike" cap="none" normalizeH="0" baseline="0">
                  <a:ln>
                    <a:noFill/>
                  </a:ln>
                  <a:solidFill>
                    <a:srgbClr val="000000"/>
                  </a:solidFill>
                  <a:effectLst/>
                  <a:latin typeface="Arial" panose="020B0604020202020204" pitchFamily="34" charset="0"/>
                </a:rPr>
                <a:t>Mirtazapine</a:t>
              </a:r>
              <a:endParaRPr kumimoji="0" lang="en-US" altLang="en-US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</xdr:grp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xmlns="" id="{EE2A6035-AB89-4374-81A4-D8EA36CFA0FB}"/>
              </a:ext>
            </a:extLst>
          </xdr:cNvPr>
          <xdr:cNvSpPr>
            <a:spLocks noChangeArrowheads="1"/>
          </xdr:cNvSpPr>
        </xdr:nvSpPr>
        <xdr:spPr bwMode="auto">
          <a:xfrm>
            <a:off x="3262" y="3216"/>
            <a:ext cx="1908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psychotherapy individual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xmlns="" id="{5404A7FC-EA1A-4EB0-8695-087C3BA7781B}"/>
              </a:ext>
            </a:extLst>
          </xdr:cNvPr>
          <xdr:cNvSpPr>
            <a:spLocks noChangeArrowheads="1"/>
          </xdr:cNvSpPr>
        </xdr:nvSpPr>
        <xdr:spPr bwMode="auto">
          <a:xfrm>
            <a:off x="3045" y="3309"/>
            <a:ext cx="1375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Cognitive bibliotherapy with support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xmlns="" id="{CD3882EC-F6F2-4EAF-BA58-3DCFB7BE891F}"/>
              </a:ext>
            </a:extLst>
          </xdr:cNvPr>
          <xdr:cNvSpPr>
            <a:spLocks noChangeArrowheads="1"/>
          </xdr:cNvSpPr>
        </xdr:nvSpPr>
        <xdr:spPr bwMode="auto">
          <a:xfrm>
            <a:off x="1605" y="3403"/>
            <a:ext cx="1301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Computerised-CBT (CCBT) with support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xmlns="" id="{0ECA80E4-19B2-4491-88D0-B760935059FB}"/>
              </a:ext>
            </a:extLst>
          </xdr:cNvPr>
          <xdr:cNvSpPr>
            <a:spLocks noChangeArrowheads="1"/>
          </xdr:cNvSpPr>
        </xdr:nvSpPr>
        <xdr:spPr bwMode="auto">
          <a:xfrm>
            <a:off x="1772" y="3319"/>
            <a:ext cx="963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Cognitive bibliotherapy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xmlns="" id="{483785D4-6A68-4525-A759-618A29346BF0}"/>
              </a:ext>
            </a:extLst>
          </xdr:cNvPr>
          <xdr:cNvSpPr>
            <a:spLocks noChangeArrowheads="1"/>
          </xdr:cNvSpPr>
        </xdr:nvSpPr>
        <xdr:spPr bwMode="auto">
          <a:xfrm>
            <a:off x="1209" y="3228"/>
            <a:ext cx="1321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 cognitive bias modification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xmlns="" id="{23A40BF6-F038-4036-93A1-B964A3E57212}"/>
              </a:ext>
            </a:extLst>
          </xdr:cNvPr>
          <xdr:cNvSpPr>
            <a:spLocks noChangeArrowheads="1"/>
          </xdr:cNvSpPr>
        </xdr:nvSpPr>
        <xdr:spPr bwMode="auto">
          <a:xfrm>
            <a:off x="1457" y="3143"/>
            <a:ext cx="889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Computerised-CBT (CCBT)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xmlns="" id="{F1EAEAA8-8A19-4FF8-9575-B67505DF0A96}"/>
              </a:ext>
            </a:extLst>
          </xdr:cNvPr>
          <xdr:cNvSpPr>
            <a:spLocks noChangeArrowheads="1"/>
          </xdr:cNvSpPr>
        </xdr:nvSpPr>
        <xdr:spPr bwMode="auto">
          <a:xfrm>
            <a:off x="1084" y="3034"/>
            <a:ext cx="1117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Computerised-CBT (CCBT)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xmlns="" id="{B50841F8-9828-475C-BD64-49A1577903D2}"/>
              </a:ext>
            </a:extLst>
          </xdr:cNvPr>
          <xdr:cNvSpPr>
            <a:spLocks noChangeArrowheads="1"/>
          </xdr:cNvSpPr>
        </xdr:nvSpPr>
        <xdr:spPr bwMode="auto">
          <a:xfrm>
            <a:off x="818" y="2907"/>
            <a:ext cx="1248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Computerised-problem solving therapy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xmlns="" id="{CAB97BFC-4C85-41BB-9010-83011BC9282E}"/>
              </a:ext>
            </a:extLst>
          </xdr:cNvPr>
          <xdr:cNvSpPr>
            <a:spLocks noChangeArrowheads="1"/>
          </xdr:cNvSpPr>
        </xdr:nvSpPr>
        <xdr:spPr bwMode="auto">
          <a:xfrm>
            <a:off x="855" y="2762"/>
            <a:ext cx="1099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Interpersonal psychotherapy (IPT)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xmlns="" id="{B9A2BF96-E0A8-4D4A-A077-323A20E558F6}"/>
              </a:ext>
            </a:extLst>
          </xdr:cNvPr>
          <xdr:cNvSpPr>
            <a:spLocks noChangeArrowheads="1"/>
          </xdr:cNvSpPr>
        </xdr:nvSpPr>
        <xdr:spPr bwMode="auto">
          <a:xfrm>
            <a:off x="853" y="2617"/>
            <a:ext cx="1014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Emotion-focused therapy (EFT)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xmlns="" id="{E2EBA690-B0AB-468F-9072-40E360CCE240}"/>
              </a:ext>
            </a:extLst>
          </xdr:cNvPr>
          <xdr:cNvSpPr>
            <a:spLocks noChangeArrowheads="1"/>
          </xdr:cNvSpPr>
        </xdr:nvSpPr>
        <xdr:spPr bwMode="auto">
          <a:xfrm>
            <a:off x="987" y="2455"/>
            <a:ext cx="812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Non-directive counselling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xmlns="" id="{4AAEE61C-1401-4EFB-86E3-D85160D44C8C}"/>
              </a:ext>
            </a:extLst>
          </xdr:cNvPr>
          <xdr:cNvSpPr>
            <a:spLocks noChangeArrowheads="1"/>
          </xdr:cNvSpPr>
        </xdr:nvSpPr>
        <xdr:spPr bwMode="auto">
          <a:xfrm>
            <a:off x="677" y="2289"/>
            <a:ext cx="1082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Relational client-centered therapy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xmlns="" id="{054F2294-D257-416A-BDB4-BB418F3D1618}"/>
              </a:ext>
            </a:extLst>
          </xdr:cNvPr>
          <xdr:cNvSpPr>
            <a:spLocks noChangeArrowheads="1"/>
          </xdr:cNvSpPr>
        </xdr:nvSpPr>
        <xdr:spPr bwMode="auto">
          <a:xfrm>
            <a:off x="857" y="2114"/>
            <a:ext cx="876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activation (BA)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xmlns="" id="{5CE0B28B-9D43-452A-AAC8-7DF26B19A54D}"/>
              </a:ext>
            </a:extLst>
          </xdr:cNvPr>
          <xdr:cNvSpPr>
            <a:spLocks noChangeArrowheads="1"/>
          </xdr:cNvSpPr>
        </xdr:nvSpPr>
        <xdr:spPr bwMode="auto">
          <a:xfrm>
            <a:off x="650" y="1940"/>
            <a:ext cx="1105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activation (BA)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xmlns="" id="{8B0FD779-95F7-4BE2-9549-41A0D70E1874}"/>
              </a:ext>
            </a:extLst>
          </xdr:cNvPr>
          <xdr:cNvSpPr>
            <a:spLocks noChangeArrowheads="1"/>
          </xdr:cNvSpPr>
        </xdr:nvSpPr>
        <xdr:spPr bwMode="auto">
          <a:xfrm>
            <a:off x="654" y="1782"/>
            <a:ext cx="1127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xmlns="" id="{BA888D6F-08E1-46CF-BAEA-0E24D8D6873C}"/>
              </a:ext>
            </a:extLst>
          </xdr:cNvPr>
          <xdr:cNvSpPr>
            <a:spLocks noChangeArrowheads="1"/>
          </xdr:cNvSpPr>
        </xdr:nvSpPr>
        <xdr:spPr bwMode="auto">
          <a:xfrm>
            <a:off x="515" y="1617"/>
            <a:ext cx="1355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 + TAU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xmlns="" id="{64F39207-5D98-41CC-9A2F-7DAE1B3BF78B}"/>
              </a:ext>
            </a:extLst>
          </xdr:cNvPr>
          <xdr:cNvSpPr>
            <a:spLocks noChangeArrowheads="1"/>
          </xdr:cNvSpPr>
        </xdr:nvSpPr>
        <xdr:spPr bwMode="auto">
          <a:xfrm>
            <a:off x="871" y="1459"/>
            <a:ext cx="1082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xmlns="" id="{56AA9D06-0BA8-4890-9986-7046173271D9}"/>
              </a:ext>
            </a:extLst>
          </xdr:cNvPr>
          <xdr:cNvSpPr>
            <a:spLocks noChangeArrowheads="1"/>
          </xdr:cNvSpPr>
        </xdr:nvSpPr>
        <xdr:spPr bwMode="auto">
          <a:xfrm>
            <a:off x="808" y="1325"/>
            <a:ext cx="1252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Third-wave cognitive therapy individual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xmlns="" id="{7F59BA57-9136-407D-911E-780B7D89D188}"/>
              </a:ext>
            </a:extLst>
          </xdr:cNvPr>
          <xdr:cNvSpPr>
            <a:spLocks noChangeArrowheads="1"/>
          </xdr:cNvSpPr>
        </xdr:nvSpPr>
        <xdr:spPr bwMode="auto">
          <a:xfrm>
            <a:off x="630" y="1201"/>
            <a:ext cx="1545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 + citalopram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xmlns="" id="{937C4E43-675B-499A-88E4-AEC79CBA96C2}"/>
              </a:ext>
            </a:extLst>
          </xdr:cNvPr>
          <xdr:cNvSpPr>
            <a:spLocks noChangeArrowheads="1"/>
          </xdr:cNvSpPr>
        </xdr:nvSpPr>
        <xdr:spPr bwMode="auto">
          <a:xfrm>
            <a:off x="947" y="1084"/>
            <a:ext cx="1404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 + any AD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xmlns="" id="{3B1629F6-6AC2-40B8-8AFC-6253F40AC67B}"/>
              </a:ext>
            </a:extLst>
          </xdr:cNvPr>
          <xdr:cNvSpPr>
            <a:spLocks noChangeArrowheads="1"/>
          </xdr:cNvSpPr>
        </xdr:nvSpPr>
        <xdr:spPr bwMode="auto">
          <a:xfrm>
            <a:off x="997" y="981"/>
            <a:ext cx="1573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Third-wave cognitive therapy individual + any AD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xmlns="" id="{859A649E-7A51-4198-B514-5CF4478CCE25}"/>
              </a:ext>
            </a:extLst>
          </xdr:cNvPr>
          <xdr:cNvSpPr>
            <a:spLocks noChangeArrowheads="1"/>
          </xdr:cNvSpPr>
        </xdr:nvSpPr>
        <xdr:spPr bwMode="auto">
          <a:xfrm>
            <a:off x="2020" y="889"/>
            <a:ext cx="697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9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 + Fluoxetine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xmlns="" id="{818D3B07-E6BE-4BEF-A5F6-CBB29C23ECB2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2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95250</xdr:rowOff>
    </xdr:from>
    <xdr:to>
      <xdr:col>18</xdr:col>
      <xdr:colOff>208624</xdr:colOff>
      <xdr:row>36</xdr:row>
      <xdr:rowOff>169003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6C9C379-5500-43C3-802D-A1F530914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95250"/>
          <a:ext cx="6895174" cy="6931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11</xdr:row>
      <xdr:rowOff>47625</xdr:rowOff>
    </xdr:from>
    <xdr:to>
      <xdr:col>1</xdr:col>
      <xdr:colOff>180975</xdr:colOff>
      <xdr:row>16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FEB6B51-2AF9-4BE9-8C74-71D1F3B9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43125"/>
          <a:ext cx="18954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748030</xdr:colOff>
      <xdr:row>10</xdr:row>
      <xdr:rowOff>111760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00D8CB3-B5DC-4B83-AE0C-72ECD62B1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2519680" cy="1254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933450</xdr:colOff>
      <xdr:row>3</xdr:row>
      <xdr:rowOff>161925</xdr:rowOff>
    </xdr:from>
    <xdr:to>
      <xdr:col>5</xdr:col>
      <xdr:colOff>357505</xdr:colOff>
      <xdr:row>10</xdr:row>
      <xdr:rowOff>83185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24BD839-36E2-4F38-A598-D7ACC390F55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733425"/>
          <a:ext cx="2519680" cy="1254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867"/>
  <sheetViews>
    <sheetView workbookViewId="0">
      <selection activeCell="F3" sqref="F3"/>
    </sheetView>
  </sheetViews>
  <sheetFormatPr defaultRowHeight="15" x14ac:dyDescent="0.25"/>
  <cols>
    <col min="1" max="1" width="9.5703125" bestFit="1" customWidth="1"/>
    <col min="2" max="2" width="9.5703125" customWidth="1"/>
    <col min="3" max="3" width="59.7109375" bestFit="1" customWidth="1"/>
    <col min="4" max="4" width="9.42578125" bestFit="1" customWidth="1"/>
    <col min="5" max="5" width="9.42578125" customWidth="1"/>
    <col min="6" max="6" width="68.28515625" bestFit="1" customWidth="1"/>
    <col min="19" max="19" width="16.7109375" bestFit="1" customWidth="1"/>
    <col min="41" max="41" width="13.5703125" customWidth="1"/>
    <col min="85" max="85" width="12.7109375" customWidth="1"/>
  </cols>
  <sheetData>
    <row r="1" spans="1:93" x14ac:dyDescent="0.25">
      <c r="A1" t="s">
        <v>87</v>
      </c>
      <c r="I1" s="1" t="s">
        <v>1322</v>
      </c>
      <c r="S1" s="1" t="s">
        <v>1323</v>
      </c>
      <c r="AD1" t="s">
        <v>88</v>
      </c>
      <c r="AO1" t="s">
        <v>89</v>
      </c>
      <c r="AZ1" t="s">
        <v>1375</v>
      </c>
      <c r="BK1" t="s">
        <v>1376</v>
      </c>
      <c r="BV1" t="s">
        <v>1332</v>
      </c>
      <c r="CG1" t="s">
        <v>1333</v>
      </c>
    </row>
    <row r="2" spans="1:93" x14ac:dyDescent="0.25">
      <c r="A2" s="1" t="s">
        <v>90</v>
      </c>
      <c r="B2" s="1" t="s">
        <v>91</v>
      </c>
      <c r="C2" s="1" t="s">
        <v>92</v>
      </c>
      <c r="D2" s="1" t="s">
        <v>93</v>
      </c>
      <c r="E2" s="1" t="s">
        <v>94</v>
      </c>
      <c r="F2" s="1" t="s">
        <v>95</v>
      </c>
      <c r="I2" t="s">
        <v>96</v>
      </c>
      <c r="J2" t="s">
        <v>4</v>
      </c>
      <c r="K2" t="s">
        <v>97</v>
      </c>
      <c r="L2" t="s">
        <v>98</v>
      </c>
      <c r="M2" s="21">
        <v>2.5000000000000001E-2</v>
      </c>
      <c r="N2" t="s">
        <v>5</v>
      </c>
      <c r="O2" s="21">
        <v>0.97499999999999998</v>
      </c>
      <c r="P2" t="s">
        <v>99</v>
      </c>
      <c r="Q2" t="s">
        <v>100</v>
      </c>
      <c r="S2" t="s">
        <v>96</v>
      </c>
      <c r="T2" t="s">
        <v>4</v>
      </c>
      <c r="U2" t="s">
        <v>97</v>
      </c>
      <c r="V2" t="s">
        <v>98</v>
      </c>
      <c r="W2" s="21">
        <v>2.5000000000000001E-2</v>
      </c>
      <c r="X2" t="s">
        <v>5</v>
      </c>
      <c r="Y2" s="21">
        <v>0.97499999999999998</v>
      </c>
      <c r="Z2" t="s">
        <v>99</v>
      </c>
      <c r="AA2" t="s">
        <v>100</v>
      </c>
      <c r="AD2" s="1" t="s">
        <v>96</v>
      </c>
      <c r="AE2" s="1" t="s">
        <v>4</v>
      </c>
      <c r="AF2" s="1" t="s">
        <v>97</v>
      </c>
      <c r="AG2" s="1" t="s">
        <v>98</v>
      </c>
      <c r="AH2" s="22">
        <v>2.5000000000000001E-2</v>
      </c>
      <c r="AI2" s="1" t="s">
        <v>5</v>
      </c>
      <c r="AJ2" s="22">
        <v>0.97499999999999998</v>
      </c>
      <c r="AK2" s="1" t="s">
        <v>99</v>
      </c>
      <c r="AL2" s="1" t="s">
        <v>100</v>
      </c>
      <c r="AO2" s="1" t="s">
        <v>96</v>
      </c>
      <c r="AP2" s="1" t="s">
        <v>4</v>
      </c>
      <c r="AQ2" s="1" t="s">
        <v>97</v>
      </c>
      <c r="AR2" s="1" t="s">
        <v>98</v>
      </c>
      <c r="AS2" s="22">
        <v>2.5000000000000001E-2</v>
      </c>
      <c r="AT2" s="1" t="s">
        <v>5</v>
      </c>
      <c r="AU2" s="22">
        <v>0.97499999999999998</v>
      </c>
      <c r="AV2" s="1" t="s">
        <v>99</v>
      </c>
      <c r="AW2" s="1" t="s">
        <v>100</v>
      </c>
      <c r="AZ2" t="s">
        <v>96</v>
      </c>
      <c r="BA2" t="s">
        <v>4</v>
      </c>
      <c r="BB2" t="s">
        <v>97</v>
      </c>
      <c r="BC2" t="s">
        <v>98</v>
      </c>
      <c r="BD2" s="21">
        <v>2.5000000000000001E-2</v>
      </c>
      <c r="BE2" t="s">
        <v>5</v>
      </c>
      <c r="BF2" s="21">
        <v>0.97499999999999998</v>
      </c>
      <c r="BG2" t="s">
        <v>99</v>
      </c>
      <c r="BH2" t="s">
        <v>100</v>
      </c>
      <c r="BK2" t="s">
        <v>96</v>
      </c>
      <c r="BL2" t="s">
        <v>4</v>
      </c>
      <c r="BM2" t="s">
        <v>97</v>
      </c>
      <c r="BN2" t="s">
        <v>98</v>
      </c>
      <c r="BO2" s="21">
        <v>2.5000000000000001E-2</v>
      </c>
      <c r="BP2" t="s">
        <v>5</v>
      </c>
      <c r="BQ2" s="21">
        <v>0.97499999999999998</v>
      </c>
      <c r="BR2" t="s">
        <v>99</v>
      </c>
      <c r="BS2" t="s">
        <v>100</v>
      </c>
      <c r="BV2" t="s">
        <v>96</v>
      </c>
      <c r="BW2" t="s">
        <v>4</v>
      </c>
      <c r="BX2" t="s">
        <v>97</v>
      </c>
      <c r="BY2" t="s">
        <v>98</v>
      </c>
      <c r="BZ2" s="21">
        <v>2.5000000000000001E-2</v>
      </c>
      <c r="CA2" t="s">
        <v>5</v>
      </c>
      <c r="CB2" s="21">
        <v>0.97499999999999998</v>
      </c>
      <c r="CC2" t="s">
        <v>99</v>
      </c>
      <c r="CD2" t="s">
        <v>100</v>
      </c>
      <c r="CG2" t="s">
        <v>96</v>
      </c>
      <c r="CH2" t="s">
        <v>4</v>
      </c>
      <c r="CI2" t="s">
        <v>97</v>
      </c>
      <c r="CJ2" t="s">
        <v>98</v>
      </c>
      <c r="CK2" s="21">
        <v>2.5000000000000001E-2</v>
      </c>
      <c r="CL2" t="s">
        <v>5</v>
      </c>
      <c r="CM2" s="21">
        <v>0.97499999999999998</v>
      </c>
      <c r="CN2" t="s">
        <v>99</v>
      </c>
      <c r="CO2" t="s">
        <v>100</v>
      </c>
    </row>
    <row r="3" spans="1:93" x14ac:dyDescent="0.25">
      <c r="A3">
        <v>1</v>
      </c>
      <c r="B3">
        <v>1</v>
      </c>
      <c r="C3" t="s">
        <v>0</v>
      </c>
      <c r="D3">
        <v>1</v>
      </c>
      <c r="E3">
        <f>D3</f>
        <v>1</v>
      </c>
      <c r="F3" t="s">
        <v>0</v>
      </c>
      <c r="I3" t="s">
        <v>418</v>
      </c>
      <c r="J3">
        <v>0.63</v>
      </c>
      <c r="K3">
        <v>0.36249999999999999</v>
      </c>
      <c r="L3">
        <v>1.0659999999999999E-2</v>
      </c>
      <c r="M3">
        <v>-9.0149999999999994E-2</v>
      </c>
      <c r="N3">
        <v>0.63009999999999999</v>
      </c>
      <c r="O3">
        <v>1.329</v>
      </c>
      <c r="P3">
        <v>30001</v>
      </c>
      <c r="Q3">
        <v>120000</v>
      </c>
      <c r="S3" t="s">
        <v>265</v>
      </c>
      <c r="T3">
        <v>0.70130000000000003</v>
      </c>
      <c r="U3">
        <v>0.44590000000000002</v>
      </c>
      <c r="V3">
        <v>1.133E-2</v>
      </c>
      <c r="W3">
        <v>-0.1757</v>
      </c>
      <c r="X3">
        <v>0.70040000000000002</v>
      </c>
      <c r="Y3">
        <v>1.583</v>
      </c>
      <c r="Z3">
        <v>30001</v>
      </c>
      <c r="AA3">
        <v>120000</v>
      </c>
      <c r="AC3">
        <v>1</v>
      </c>
      <c r="AD3" t="s">
        <v>237</v>
      </c>
      <c r="AE3">
        <v>17.37</v>
      </c>
      <c r="AF3">
        <v>2.7269999999999999</v>
      </c>
      <c r="AG3">
        <v>8.0149999999999999E-2</v>
      </c>
      <c r="AH3">
        <v>13</v>
      </c>
      <c r="AI3">
        <v>17</v>
      </c>
      <c r="AJ3">
        <v>24</v>
      </c>
      <c r="AK3">
        <v>30001</v>
      </c>
      <c r="AL3">
        <v>120000</v>
      </c>
      <c r="AN3">
        <v>1</v>
      </c>
      <c r="AO3" t="s">
        <v>220</v>
      </c>
      <c r="AP3">
        <v>9.6969999999999992</v>
      </c>
      <c r="AQ3">
        <v>2.218</v>
      </c>
      <c r="AR3">
        <v>6.3250000000000001E-2</v>
      </c>
      <c r="AS3">
        <v>6</v>
      </c>
      <c r="AT3">
        <v>9</v>
      </c>
      <c r="AU3">
        <v>15</v>
      </c>
      <c r="AV3">
        <v>30001</v>
      </c>
      <c r="AW3">
        <v>120000</v>
      </c>
      <c r="AY3">
        <v>2</v>
      </c>
      <c r="AZ3" t="s">
        <v>1336</v>
      </c>
      <c r="BA3">
        <v>0.64600000000000002</v>
      </c>
      <c r="BB3">
        <v>0.46050000000000002</v>
      </c>
      <c r="BC3">
        <v>1.1129999999999999E-2</v>
      </c>
      <c r="BD3">
        <v>-0.24260000000000001</v>
      </c>
      <c r="BE3">
        <v>0.64600000000000002</v>
      </c>
      <c r="BF3">
        <v>1.5589999999999999</v>
      </c>
      <c r="BG3">
        <v>120001</v>
      </c>
      <c r="BH3">
        <v>480000</v>
      </c>
      <c r="BJ3">
        <v>2</v>
      </c>
      <c r="BK3" t="s">
        <v>1377</v>
      </c>
      <c r="BL3">
        <v>0.62139999999999995</v>
      </c>
      <c r="BM3">
        <v>0.55379999999999996</v>
      </c>
      <c r="BN3">
        <v>1.2160000000000001E-2</v>
      </c>
      <c r="BO3">
        <v>-0.46439999999999998</v>
      </c>
      <c r="BP3">
        <v>0.62660000000000005</v>
      </c>
      <c r="BQ3">
        <v>1.712</v>
      </c>
      <c r="BR3">
        <v>120001</v>
      </c>
      <c r="BS3">
        <v>480000</v>
      </c>
      <c r="BU3">
        <v>1</v>
      </c>
      <c r="BV3" t="s">
        <v>237</v>
      </c>
      <c r="BW3">
        <v>14.12</v>
      </c>
      <c r="BX3">
        <v>3.4740000000000002</v>
      </c>
      <c r="BY3">
        <v>8.1449999999999995E-2</v>
      </c>
      <c r="BZ3">
        <v>8</v>
      </c>
      <c r="CA3">
        <v>14</v>
      </c>
      <c r="CB3">
        <v>22</v>
      </c>
      <c r="CC3">
        <v>120001</v>
      </c>
      <c r="CD3">
        <v>480000</v>
      </c>
      <c r="CF3">
        <v>1</v>
      </c>
      <c r="CG3" t="s">
        <v>220</v>
      </c>
      <c r="CH3">
        <v>7.6120000000000001</v>
      </c>
      <c r="CI3">
        <v>2.3359999999999999</v>
      </c>
      <c r="CJ3">
        <v>5.1909999999999998E-2</v>
      </c>
      <c r="CK3">
        <v>4</v>
      </c>
      <c r="CL3">
        <v>7</v>
      </c>
      <c r="CM3">
        <v>13</v>
      </c>
      <c r="CN3">
        <v>120001</v>
      </c>
      <c r="CO3">
        <v>480000</v>
      </c>
    </row>
    <row r="4" spans="1:93" x14ac:dyDescent="0.25">
      <c r="A4">
        <v>2</v>
      </c>
      <c r="B4">
        <v>2</v>
      </c>
      <c r="C4" t="s">
        <v>44</v>
      </c>
      <c r="D4">
        <v>2</v>
      </c>
      <c r="E4">
        <f t="shared" ref="E4:E18" si="0">D4</f>
        <v>2</v>
      </c>
      <c r="F4" t="s">
        <v>45</v>
      </c>
      <c r="I4" t="s">
        <v>419</v>
      </c>
      <c r="J4">
        <v>0.77180000000000004</v>
      </c>
      <c r="K4">
        <v>0.46500000000000002</v>
      </c>
      <c r="L4">
        <v>1.1979999999999999E-2</v>
      </c>
      <c r="M4">
        <v>-0.13800000000000001</v>
      </c>
      <c r="N4">
        <v>0.77090000000000003</v>
      </c>
      <c r="O4">
        <v>1.6850000000000001</v>
      </c>
      <c r="P4">
        <v>30001</v>
      </c>
      <c r="Q4">
        <v>120000</v>
      </c>
      <c r="S4" t="s">
        <v>266</v>
      </c>
      <c r="T4">
        <v>0.67230000000000001</v>
      </c>
      <c r="U4">
        <v>0.4718</v>
      </c>
      <c r="V4">
        <v>1.1469999999999999E-2</v>
      </c>
      <c r="W4">
        <v>-0.25259999999999999</v>
      </c>
      <c r="X4">
        <v>0.66990000000000005</v>
      </c>
      <c r="Y4">
        <v>1.613</v>
      </c>
      <c r="Z4">
        <v>30001</v>
      </c>
      <c r="AA4">
        <v>120000</v>
      </c>
      <c r="AC4">
        <v>2</v>
      </c>
      <c r="AD4" t="s">
        <v>238</v>
      </c>
      <c r="AE4">
        <v>25.06</v>
      </c>
      <c r="AF4">
        <v>2.4820000000000002</v>
      </c>
      <c r="AG4">
        <v>3.6499999999999998E-2</v>
      </c>
      <c r="AH4">
        <v>20</v>
      </c>
      <c r="AI4">
        <v>26</v>
      </c>
      <c r="AJ4">
        <v>28</v>
      </c>
      <c r="AK4">
        <v>30001</v>
      </c>
      <c r="AL4">
        <v>120000</v>
      </c>
      <c r="AN4">
        <v>2</v>
      </c>
      <c r="AO4" t="s">
        <v>221</v>
      </c>
      <c r="AP4">
        <v>15.03</v>
      </c>
      <c r="AQ4">
        <v>2.1440000000000001</v>
      </c>
      <c r="AR4">
        <v>2.6040000000000001E-2</v>
      </c>
      <c r="AS4">
        <v>9</v>
      </c>
      <c r="AT4">
        <v>16</v>
      </c>
      <c r="AU4">
        <v>17</v>
      </c>
      <c r="AV4">
        <v>30001</v>
      </c>
      <c r="AW4">
        <v>120000</v>
      </c>
      <c r="AY4">
        <v>3</v>
      </c>
      <c r="AZ4" t="s">
        <v>1337</v>
      </c>
      <c r="BA4">
        <v>0.59630000000000005</v>
      </c>
      <c r="BB4">
        <v>0.60509999999999997</v>
      </c>
      <c r="BC4">
        <v>1.367E-2</v>
      </c>
      <c r="BD4">
        <v>-0.57869999999999999</v>
      </c>
      <c r="BE4">
        <v>0.60880000000000001</v>
      </c>
      <c r="BF4">
        <v>1.772</v>
      </c>
      <c r="BG4">
        <v>120001</v>
      </c>
      <c r="BH4">
        <v>480000</v>
      </c>
      <c r="BJ4">
        <v>3</v>
      </c>
      <c r="BK4" t="s">
        <v>1378</v>
      </c>
      <c r="BL4">
        <v>0.66900000000000004</v>
      </c>
      <c r="BM4">
        <v>0.55030000000000001</v>
      </c>
      <c r="BN4">
        <v>1.12E-2</v>
      </c>
      <c r="BO4">
        <v>-0.38690000000000002</v>
      </c>
      <c r="BP4">
        <v>0.65749999999999997</v>
      </c>
      <c r="BQ4">
        <v>1.7849999999999999</v>
      </c>
      <c r="BR4">
        <v>120001</v>
      </c>
      <c r="BS4">
        <v>480000</v>
      </c>
      <c r="BU4">
        <v>2</v>
      </c>
      <c r="BV4" t="s">
        <v>238</v>
      </c>
      <c r="BW4">
        <v>22.51</v>
      </c>
      <c r="BX4">
        <v>4.4560000000000004</v>
      </c>
      <c r="BY4">
        <v>8.7749999999999995E-2</v>
      </c>
      <c r="BZ4">
        <v>10</v>
      </c>
      <c r="CA4">
        <v>23</v>
      </c>
      <c r="CB4">
        <v>28</v>
      </c>
      <c r="CC4">
        <v>120001</v>
      </c>
      <c r="CD4">
        <v>480000</v>
      </c>
      <c r="CF4">
        <v>2</v>
      </c>
      <c r="CG4" t="s">
        <v>221</v>
      </c>
      <c r="CH4">
        <v>12.6</v>
      </c>
      <c r="CI4">
        <v>3.8260000000000001</v>
      </c>
      <c r="CJ4">
        <v>7.0559999999999998E-2</v>
      </c>
      <c r="CK4">
        <v>3</v>
      </c>
      <c r="CL4">
        <v>14</v>
      </c>
      <c r="CM4">
        <v>17</v>
      </c>
      <c r="CN4">
        <v>120001</v>
      </c>
      <c r="CO4">
        <v>480000</v>
      </c>
    </row>
    <row r="5" spans="1:93" x14ac:dyDescent="0.25">
      <c r="A5">
        <v>3</v>
      </c>
      <c r="C5" t="s">
        <v>45</v>
      </c>
      <c r="D5">
        <v>2</v>
      </c>
      <c r="E5">
        <f t="shared" si="0"/>
        <v>2</v>
      </c>
      <c r="F5" t="s">
        <v>45</v>
      </c>
      <c r="I5" t="s">
        <v>420</v>
      </c>
      <c r="J5">
        <v>0.69159999999999999</v>
      </c>
      <c r="K5">
        <v>0.51249999999999996</v>
      </c>
      <c r="L5">
        <v>1.214E-2</v>
      </c>
      <c r="M5">
        <v>-0.30890000000000001</v>
      </c>
      <c r="N5">
        <v>0.68520000000000003</v>
      </c>
      <c r="O5">
        <v>1.722</v>
      </c>
      <c r="P5">
        <v>30001</v>
      </c>
      <c r="Q5">
        <v>120000</v>
      </c>
      <c r="S5" t="s">
        <v>267</v>
      </c>
      <c r="T5">
        <v>0.63260000000000005</v>
      </c>
      <c r="U5">
        <v>0.36870000000000003</v>
      </c>
      <c r="V5">
        <v>8.8020000000000008E-3</v>
      </c>
      <c r="W5">
        <v>-0.1026</v>
      </c>
      <c r="X5">
        <v>0.63300000000000001</v>
      </c>
      <c r="Y5">
        <v>1.3560000000000001</v>
      </c>
      <c r="Z5">
        <v>30001</v>
      </c>
      <c r="AA5">
        <v>120000</v>
      </c>
      <c r="AC5">
        <v>3</v>
      </c>
      <c r="AD5" t="s">
        <v>239</v>
      </c>
      <c r="AE5">
        <v>24.46</v>
      </c>
      <c r="AF5">
        <v>4.2240000000000002</v>
      </c>
      <c r="AG5">
        <v>6.0199999999999997E-2</v>
      </c>
      <c r="AH5">
        <v>13</v>
      </c>
      <c r="AI5">
        <v>26</v>
      </c>
      <c r="AJ5">
        <v>28</v>
      </c>
      <c r="AK5">
        <v>30001</v>
      </c>
      <c r="AL5">
        <v>120000</v>
      </c>
      <c r="AN5">
        <v>3</v>
      </c>
      <c r="AO5" t="s">
        <v>222</v>
      </c>
      <c r="AP5">
        <v>14.74</v>
      </c>
      <c r="AQ5">
        <v>2.4009999999999998</v>
      </c>
      <c r="AR5">
        <v>3.0329999999999999E-2</v>
      </c>
      <c r="AS5">
        <v>8</v>
      </c>
      <c r="AT5">
        <v>15</v>
      </c>
      <c r="AU5">
        <v>17</v>
      </c>
      <c r="AV5">
        <v>30001</v>
      </c>
      <c r="AW5">
        <v>120000</v>
      </c>
      <c r="AY5">
        <v>4</v>
      </c>
      <c r="AZ5" t="s">
        <v>1338</v>
      </c>
      <c r="BA5">
        <v>0.66739999999999999</v>
      </c>
      <c r="BB5">
        <v>0.61380000000000001</v>
      </c>
      <c r="BC5">
        <v>1.243E-2</v>
      </c>
      <c r="BD5">
        <v>-0.50460000000000005</v>
      </c>
      <c r="BE5">
        <v>0.6532</v>
      </c>
      <c r="BF5">
        <v>1.9219999999999999</v>
      </c>
      <c r="BG5">
        <v>120001</v>
      </c>
      <c r="BH5">
        <v>480000</v>
      </c>
      <c r="BJ5">
        <v>4</v>
      </c>
      <c r="BK5" t="s">
        <v>1379</v>
      </c>
      <c r="BL5">
        <v>0.69620000000000004</v>
      </c>
      <c r="BM5">
        <v>0.4163</v>
      </c>
      <c r="BN5">
        <v>8.4019999999999997E-3</v>
      </c>
      <c r="BO5">
        <v>-0.10589999999999999</v>
      </c>
      <c r="BP5">
        <v>0.69279999999999997</v>
      </c>
      <c r="BQ5">
        <v>1.5349999999999999</v>
      </c>
      <c r="BR5">
        <v>120001</v>
      </c>
      <c r="BS5">
        <v>480000</v>
      </c>
      <c r="BU5">
        <v>3</v>
      </c>
      <c r="BV5" t="s">
        <v>239</v>
      </c>
      <c r="BW5">
        <v>21.4</v>
      </c>
      <c r="BX5">
        <v>6.4080000000000004</v>
      </c>
      <c r="BY5">
        <v>0.1057</v>
      </c>
      <c r="BZ5">
        <v>4</v>
      </c>
      <c r="CA5">
        <v>23</v>
      </c>
      <c r="CB5">
        <v>28</v>
      </c>
      <c r="CC5">
        <v>120001</v>
      </c>
      <c r="CD5">
        <v>480000</v>
      </c>
      <c r="CF5">
        <v>3</v>
      </c>
      <c r="CG5" t="s">
        <v>222</v>
      </c>
      <c r="CH5">
        <v>12.96</v>
      </c>
      <c r="CI5">
        <v>3.54</v>
      </c>
      <c r="CJ5">
        <v>5.4710000000000002E-2</v>
      </c>
      <c r="CK5">
        <v>4</v>
      </c>
      <c r="CL5">
        <v>14</v>
      </c>
      <c r="CM5">
        <v>17</v>
      </c>
      <c r="CN5">
        <v>120001</v>
      </c>
      <c r="CO5">
        <v>480000</v>
      </c>
    </row>
    <row r="6" spans="1:93" x14ac:dyDescent="0.25">
      <c r="A6">
        <v>4</v>
      </c>
      <c r="B6">
        <v>3</v>
      </c>
      <c r="C6" t="s">
        <v>46</v>
      </c>
      <c r="D6">
        <v>3</v>
      </c>
      <c r="E6">
        <f t="shared" si="0"/>
        <v>3</v>
      </c>
      <c r="F6" t="s">
        <v>46</v>
      </c>
      <c r="I6" t="s">
        <v>421</v>
      </c>
      <c r="J6">
        <v>0.65190000000000003</v>
      </c>
      <c r="K6">
        <v>0.39029999999999998</v>
      </c>
      <c r="L6">
        <v>1.086E-2</v>
      </c>
      <c r="M6">
        <v>-0.12690000000000001</v>
      </c>
      <c r="N6">
        <v>0.6542</v>
      </c>
      <c r="O6">
        <v>1.4119999999999999</v>
      </c>
      <c r="P6">
        <v>30001</v>
      </c>
      <c r="Q6">
        <v>120000</v>
      </c>
      <c r="S6" t="s">
        <v>268</v>
      </c>
      <c r="T6">
        <v>0.2863</v>
      </c>
      <c r="U6">
        <v>0.52680000000000005</v>
      </c>
      <c r="V6">
        <v>1.2359999999999999E-2</v>
      </c>
      <c r="W6">
        <v>-0.75919999999999999</v>
      </c>
      <c r="X6">
        <v>0.2888</v>
      </c>
      <c r="Y6">
        <v>1.3080000000000001</v>
      </c>
      <c r="Z6">
        <v>30001</v>
      </c>
      <c r="AA6">
        <v>120000</v>
      </c>
      <c r="AC6">
        <v>4</v>
      </c>
      <c r="AD6" t="s">
        <v>240</v>
      </c>
      <c r="AE6">
        <v>25.55</v>
      </c>
      <c r="AF6">
        <v>1.7669999999999999</v>
      </c>
      <c r="AG6">
        <v>1.9730000000000001E-2</v>
      </c>
      <c r="AH6">
        <v>22</v>
      </c>
      <c r="AI6">
        <v>26</v>
      </c>
      <c r="AJ6">
        <v>28</v>
      </c>
      <c r="AK6">
        <v>30001</v>
      </c>
      <c r="AL6">
        <v>120000</v>
      </c>
      <c r="AN6">
        <v>4</v>
      </c>
      <c r="AO6" t="s">
        <v>223</v>
      </c>
      <c r="AP6">
        <v>14.79</v>
      </c>
      <c r="AQ6">
        <v>1.9119999999999999</v>
      </c>
      <c r="AR6">
        <v>1.3339999999999999E-2</v>
      </c>
      <c r="AS6">
        <v>10</v>
      </c>
      <c r="AT6">
        <v>15</v>
      </c>
      <c r="AU6">
        <v>17</v>
      </c>
      <c r="AV6">
        <v>30001</v>
      </c>
      <c r="AW6">
        <v>120000</v>
      </c>
      <c r="AY6">
        <v>5</v>
      </c>
      <c r="AZ6" t="s">
        <v>1339</v>
      </c>
      <c r="BA6">
        <v>0.67149999999999999</v>
      </c>
      <c r="BB6">
        <v>0.45789999999999997</v>
      </c>
      <c r="BC6">
        <v>1.043E-2</v>
      </c>
      <c r="BD6">
        <v>-0.20230000000000001</v>
      </c>
      <c r="BE6">
        <v>0.66559999999999997</v>
      </c>
      <c r="BF6">
        <v>1.591</v>
      </c>
      <c r="BG6">
        <v>120001</v>
      </c>
      <c r="BH6">
        <v>480000</v>
      </c>
      <c r="BJ6">
        <v>5</v>
      </c>
      <c r="BK6" t="s">
        <v>1380</v>
      </c>
      <c r="BL6">
        <v>1.0309999999999999</v>
      </c>
      <c r="BM6">
        <v>0.83289999999999997</v>
      </c>
      <c r="BN6">
        <v>2.0060000000000001E-2</v>
      </c>
      <c r="BO6">
        <v>-0.6381</v>
      </c>
      <c r="BP6">
        <v>1.03</v>
      </c>
      <c r="BQ6">
        <v>2.65</v>
      </c>
      <c r="BR6">
        <v>120001</v>
      </c>
      <c r="BS6">
        <v>480000</v>
      </c>
      <c r="BU6">
        <v>4</v>
      </c>
      <c r="BV6" t="s">
        <v>240</v>
      </c>
      <c r="BW6">
        <v>24.03</v>
      </c>
      <c r="BX6">
        <v>2.605</v>
      </c>
      <c r="BY6">
        <v>4.4569999999999999E-2</v>
      </c>
      <c r="BZ6">
        <v>18</v>
      </c>
      <c r="CA6">
        <v>24</v>
      </c>
      <c r="CB6">
        <v>28</v>
      </c>
      <c r="CC6">
        <v>120001</v>
      </c>
      <c r="CD6">
        <v>480000</v>
      </c>
      <c r="CF6">
        <v>4</v>
      </c>
      <c r="CG6" t="s">
        <v>223</v>
      </c>
      <c r="CH6">
        <v>13.66</v>
      </c>
      <c r="CI6">
        <v>2.5259999999999998</v>
      </c>
      <c r="CJ6">
        <v>2.725E-2</v>
      </c>
      <c r="CK6">
        <v>7</v>
      </c>
      <c r="CL6">
        <v>14</v>
      </c>
      <c r="CM6">
        <v>17</v>
      </c>
      <c r="CN6">
        <v>120001</v>
      </c>
      <c r="CO6">
        <v>480000</v>
      </c>
    </row>
    <row r="7" spans="1:93" x14ac:dyDescent="0.25">
      <c r="A7">
        <v>5</v>
      </c>
      <c r="C7" t="s">
        <v>47</v>
      </c>
      <c r="D7">
        <v>3</v>
      </c>
      <c r="E7">
        <f t="shared" si="0"/>
        <v>3</v>
      </c>
      <c r="F7" t="s">
        <v>46</v>
      </c>
      <c r="I7" t="s">
        <v>422</v>
      </c>
      <c r="J7">
        <v>0.66379999999999995</v>
      </c>
      <c r="K7">
        <v>0.30459999999999998</v>
      </c>
      <c r="L7">
        <v>9.7269999999999995E-3</v>
      </c>
      <c r="M7">
        <v>5.2729999999999999E-2</v>
      </c>
      <c r="N7">
        <v>0.66290000000000004</v>
      </c>
      <c r="O7">
        <v>1.2549999999999999</v>
      </c>
      <c r="P7">
        <v>30001</v>
      </c>
      <c r="Q7">
        <v>120000</v>
      </c>
      <c r="S7" t="s">
        <v>269</v>
      </c>
      <c r="T7">
        <v>-0.43330000000000002</v>
      </c>
      <c r="U7">
        <v>0.2208</v>
      </c>
      <c r="V7">
        <v>1.4989999999999999E-3</v>
      </c>
      <c r="W7">
        <v>-0.90459999999999996</v>
      </c>
      <c r="X7">
        <v>-0.42359999999999998</v>
      </c>
      <c r="Y7">
        <v>-3.3999999999999998E-3</v>
      </c>
      <c r="Z7">
        <v>30001</v>
      </c>
      <c r="AA7">
        <v>120000</v>
      </c>
      <c r="AC7">
        <v>5</v>
      </c>
      <c r="AD7" t="s">
        <v>241</v>
      </c>
      <c r="AE7">
        <v>19.149999999999999</v>
      </c>
      <c r="AF7">
        <v>6.2460000000000004</v>
      </c>
      <c r="AG7">
        <v>0.10639999999999999</v>
      </c>
      <c r="AH7">
        <v>5</v>
      </c>
      <c r="AI7">
        <v>20</v>
      </c>
      <c r="AJ7">
        <v>28</v>
      </c>
      <c r="AK7">
        <v>30001</v>
      </c>
      <c r="AL7">
        <v>120000</v>
      </c>
      <c r="AN7">
        <v>5</v>
      </c>
      <c r="AO7" t="s">
        <v>224</v>
      </c>
      <c r="AP7">
        <v>11.57</v>
      </c>
      <c r="AQ7">
        <v>3.7080000000000002</v>
      </c>
      <c r="AR7">
        <v>5.885E-2</v>
      </c>
      <c r="AS7">
        <v>3</v>
      </c>
      <c r="AT7">
        <v>12</v>
      </c>
      <c r="AU7">
        <v>17</v>
      </c>
      <c r="AV7">
        <v>30001</v>
      </c>
      <c r="AW7">
        <v>120000</v>
      </c>
      <c r="AY7">
        <v>6</v>
      </c>
      <c r="AZ7" t="s">
        <v>1340</v>
      </c>
      <c r="BA7">
        <v>0.74319999999999997</v>
      </c>
      <c r="BB7">
        <v>0.3609</v>
      </c>
      <c r="BC7">
        <v>9.1140000000000006E-3</v>
      </c>
      <c r="BD7">
        <v>6.6100000000000006E-2</v>
      </c>
      <c r="BE7">
        <v>0.74009999999999998</v>
      </c>
      <c r="BF7">
        <v>1.48</v>
      </c>
      <c r="BG7">
        <v>120001</v>
      </c>
      <c r="BH7">
        <v>480000</v>
      </c>
      <c r="BJ7">
        <v>6</v>
      </c>
      <c r="BK7" t="s">
        <v>1381</v>
      </c>
      <c r="BL7">
        <v>-0.25869999999999999</v>
      </c>
      <c r="BM7">
        <v>0.2394</v>
      </c>
      <c r="BN7">
        <v>3.2569999999999999E-3</v>
      </c>
      <c r="BO7">
        <v>-0.76600000000000001</v>
      </c>
      <c r="BP7">
        <v>-0.25030000000000002</v>
      </c>
      <c r="BQ7">
        <v>0.20649999999999999</v>
      </c>
      <c r="BR7">
        <v>120001</v>
      </c>
      <c r="BS7">
        <v>480000</v>
      </c>
      <c r="BU7">
        <v>5</v>
      </c>
      <c r="BV7" t="s">
        <v>241</v>
      </c>
      <c r="BW7">
        <v>23.46</v>
      </c>
      <c r="BX7">
        <v>6.63</v>
      </c>
      <c r="BY7">
        <v>0.1419</v>
      </c>
      <c r="BZ7">
        <v>4</v>
      </c>
      <c r="CA7">
        <v>27</v>
      </c>
      <c r="CB7">
        <v>28</v>
      </c>
      <c r="CC7">
        <v>120001</v>
      </c>
      <c r="CD7">
        <v>480000</v>
      </c>
      <c r="CF7">
        <v>5</v>
      </c>
      <c r="CG7" t="s">
        <v>224</v>
      </c>
      <c r="CH7">
        <v>14.22</v>
      </c>
      <c r="CI7">
        <v>3.9660000000000002</v>
      </c>
      <c r="CJ7">
        <v>8.5250000000000006E-2</v>
      </c>
      <c r="CK7">
        <v>3</v>
      </c>
      <c r="CL7">
        <v>16</v>
      </c>
      <c r="CM7">
        <v>17</v>
      </c>
      <c r="CN7">
        <v>120001</v>
      </c>
      <c r="CO7">
        <v>480000</v>
      </c>
    </row>
    <row r="8" spans="1:93" x14ac:dyDescent="0.25">
      <c r="A8">
        <v>6</v>
      </c>
      <c r="B8">
        <v>4</v>
      </c>
      <c r="C8" t="s">
        <v>48</v>
      </c>
      <c r="D8">
        <v>4</v>
      </c>
      <c r="E8">
        <f t="shared" si="0"/>
        <v>4</v>
      </c>
      <c r="F8" t="s">
        <v>48</v>
      </c>
      <c r="I8" t="s">
        <v>423</v>
      </c>
      <c r="J8">
        <v>0.59989999999999999</v>
      </c>
      <c r="K8">
        <v>0.32950000000000002</v>
      </c>
      <c r="L8">
        <v>7.9229999999999995E-3</v>
      </c>
      <c r="M8">
        <v>-5.5620000000000003E-2</v>
      </c>
      <c r="N8">
        <v>0.60170000000000001</v>
      </c>
      <c r="O8">
        <v>1.2370000000000001</v>
      </c>
      <c r="P8">
        <v>30001</v>
      </c>
      <c r="Q8">
        <v>120000</v>
      </c>
      <c r="S8" t="s">
        <v>270</v>
      </c>
      <c r="T8">
        <v>-0.28000000000000003</v>
      </c>
      <c r="U8">
        <v>0.1162</v>
      </c>
      <c r="V8" s="27">
        <v>7.9810000000000005E-4</v>
      </c>
      <c r="W8">
        <v>-0.51690000000000003</v>
      </c>
      <c r="X8">
        <v>-0.28079999999999999</v>
      </c>
      <c r="Y8">
        <v>-3.7769999999999998E-2</v>
      </c>
      <c r="Z8">
        <v>30001</v>
      </c>
      <c r="AA8">
        <v>120000</v>
      </c>
      <c r="AC8">
        <v>6</v>
      </c>
      <c r="AD8" t="s">
        <v>242</v>
      </c>
      <c r="AE8">
        <v>11.26</v>
      </c>
      <c r="AF8">
        <v>3.3759999999999999</v>
      </c>
      <c r="AG8">
        <v>6.3920000000000005E-2</v>
      </c>
      <c r="AH8">
        <v>5</v>
      </c>
      <c r="AI8">
        <v>11</v>
      </c>
      <c r="AJ8">
        <v>18</v>
      </c>
      <c r="AK8">
        <v>30001</v>
      </c>
      <c r="AL8">
        <v>120000</v>
      </c>
      <c r="AN8">
        <v>6</v>
      </c>
      <c r="AO8" t="s">
        <v>225</v>
      </c>
      <c r="AP8">
        <v>4.9189999999999996</v>
      </c>
      <c r="AQ8">
        <v>2.2519999999999998</v>
      </c>
      <c r="AR8">
        <v>3.8359999999999998E-2</v>
      </c>
      <c r="AS8">
        <v>2</v>
      </c>
      <c r="AT8">
        <v>4</v>
      </c>
      <c r="AU8">
        <v>11</v>
      </c>
      <c r="AV8">
        <v>30001</v>
      </c>
      <c r="AW8">
        <v>120000</v>
      </c>
      <c r="AY8">
        <v>7</v>
      </c>
      <c r="AZ8" t="s">
        <v>1341</v>
      </c>
      <c r="BA8">
        <v>0.64949999999999997</v>
      </c>
      <c r="BB8">
        <v>0.37230000000000002</v>
      </c>
      <c r="BC8">
        <v>7.8120000000000004E-3</v>
      </c>
      <c r="BD8">
        <v>-6.1760000000000002E-2</v>
      </c>
      <c r="BE8">
        <v>0.64880000000000004</v>
      </c>
      <c r="BF8">
        <v>1.3979999999999999</v>
      </c>
      <c r="BG8">
        <v>120001</v>
      </c>
      <c r="BH8">
        <v>480000</v>
      </c>
      <c r="BJ8">
        <v>7</v>
      </c>
      <c r="BK8" t="s">
        <v>1382</v>
      </c>
      <c r="BL8">
        <v>-0.1731</v>
      </c>
      <c r="BM8">
        <v>0.1275</v>
      </c>
      <c r="BN8">
        <v>1.627E-3</v>
      </c>
      <c r="BO8">
        <v>-0.42749999999999999</v>
      </c>
      <c r="BP8">
        <v>-0.1739</v>
      </c>
      <c r="BQ8">
        <v>8.6999999999999994E-2</v>
      </c>
      <c r="BR8">
        <v>120001</v>
      </c>
      <c r="BS8">
        <v>480000</v>
      </c>
      <c r="BU8">
        <v>6</v>
      </c>
      <c r="BV8" t="s">
        <v>242</v>
      </c>
      <c r="BW8">
        <v>9.2940000000000005</v>
      </c>
      <c r="BX8">
        <v>3.7949999999999999</v>
      </c>
      <c r="BY8">
        <v>6.5350000000000005E-2</v>
      </c>
      <c r="BZ8">
        <v>3</v>
      </c>
      <c r="CA8">
        <v>9</v>
      </c>
      <c r="CB8">
        <v>18</v>
      </c>
      <c r="CC8">
        <v>120001</v>
      </c>
      <c r="CD8">
        <v>480000</v>
      </c>
      <c r="CF8">
        <v>6</v>
      </c>
      <c r="CG8" t="s">
        <v>225</v>
      </c>
      <c r="CH8">
        <v>4.6790000000000003</v>
      </c>
      <c r="CI8">
        <v>2.4239999999999999</v>
      </c>
      <c r="CJ8">
        <v>3.4939999999999999E-2</v>
      </c>
      <c r="CK8">
        <v>2</v>
      </c>
      <c r="CL8">
        <v>4</v>
      </c>
      <c r="CM8">
        <v>11</v>
      </c>
      <c r="CN8">
        <v>120001</v>
      </c>
      <c r="CO8">
        <v>480000</v>
      </c>
    </row>
    <row r="9" spans="1:93" x14ac:dyDescent="0.25">
      <c r="A9">
        <v>7</v>
      </c>
      <c r="C9" t="s">
        <v>49</v>
      </c>
      <c r="D9">
        <v>4</v>
      </c>
      <c r="E9">
        <f t="shared" si="0"/>
        <v>4</v>
      </c>
      <c r="F9" t="s">
        <v>48</v>
      </c>
      <c r="I9" t="s">
        <v>424</v>
      </c>
      <c r="J9">
        <v>0.2626</v>
      </c>
      <c r="K9">
        <v>0.54390000000000005</v>
      </c>
      <c r="L9">
        <v>1.273E-2</v>
      </c>
      <c r="M9">
        <v>-0.82330000000000003</v>
      </c>
      <c r="N9">
        <v>0.2636</v>
      </c>
      <c r="O9">
        <v>1.325</v>
      </c>
      <c r="P9">
        <v>30001</v>
      </c>
      <c r="Q9">
        <v>120000</v>
      </c>
      <c r="S9" t="s">
        <v>271</v>
      </c>
      <c r="T9">
        <v>1.383</v>
      </c>
      <c r="U9">
        <v>0.82830000000000004</v>
      </c>
      <c r="V9">
        <v>1.7520000000000001E-2</v>
      </c>
      <c r="W9">
        <v>-0.24329999999999999</v>
      </c>
      <c r="X9">
        <v>1.3779999999999999</v>
      </c>
      <c r="Y9">
        <v>3.0409999999999999</v>
      </c>
      <c r="Z9">
        <v>30001</v>
      </c>
      <c r="AA9">
        <v>120000</v>
      </c>
      <c r="AC9">
        <v>7</v>
      </c>
      <c r="AD9" t="s">
        <v>243</v>
      </c>
      <c r="AE9">
        <v>6.3559999999999999</v>
      </c>
      <c r="AF9">
        <v>3.2879999999999998</v>
      </c>
      <c r="AG9">
        <v>5.5829999999999998E-2</v>
      </c>
      <c r="AH9">
        <v>2</v>
      </c>
      <c r="AI9">
        <v>6</v>
      </c>
      <c r="AJ9">
        <v>15</v>
      </c>
      <c r="AK9">
        <v>30001</v>
      </c>
      <c r="AL9">
        <v>120000</v>
      </c>
      <c r="AN9">
        <v>7</v>
      </c>
      <c r="AO9" t="s">
        <v>226</v>
      </c>
      <c r="AP9">
        <v>6.2569999999999997</v>
      </c>
      <c r="AQ9">
        <v>2.0990000000000002</v>
      </c>
      <c r="AR9">
        <v>4.675E-2</v>
      </c>
      <c r="AS9">
        <v>3</v>
      </c>
      <c r="AT9">
        <v>6</v>
      </c>
      <c r="AU9">
        <v>11</v>
      </c>
      <c r="AV9">
        <v>30001</v>
      </c>
      <c r="AW9">
        <v>120000</v>
      </c>
      <c r="AY9">
        <v>8</v>
      </c>
      <c r="AZ9" t="s">
        <v>1342</v>
      </c>
      <c r="BA9">
        <v>1.0289999999999999</v>
      </c>
      <c r="BB9">
        <v>0.85589999999999999</v>
      </c>
      <c r="BC9">
        <v>2.0379999999999999E-2</v>
      </c>
      <c r="BD9">
        <v>-0.70209999999999995</v>
      </c>
      <c r="BE9">
        <v>1.026</v>
      </c>
      <c r="BF9">
        <v>2.6930000000000001</v>
      </c>
      <c r="BG9">
        <v>120001</v>
      </c>
      <c r="BH9">
        <v>480000</v>
      </c>
      <c r="BJ9">
        <v>8</v>
      </c>
      <c r="BK9" t="s">
        <v>1383</v>
      </c>
      <c r="BL9">
        <v>1.738</v>
      </c>
      <c r="BM9">
        <v>0.97140000000000004</v>
      </c>
      <c r="BN9">
        <v>1.9359999999999999E-2</v>
      </c>
      <c r="BO9">
        <v>-0.16439999999999999</v>
      </c>
      <c r="BP9">
        <v>1.7390000000000001</v>
      </c>
      <c r="BQ9">
        <v>3.6379999999999999</v>
      </c>
      <c r="BR9">
        <v>120001</v>
      </c>
      <c r="BS9">
        <v>480000</v>
      </c>
      <c r="BU9">
        <v>7</v>
      </c>
      <c r="BV9" t="s">
        <v>243</v>
      </c>
      <c r="BW9">
        <v>6.8049999999999997</v>
      </c>
      <c r="BX9">
        <v>4.5579999999999998</v>
      </c>
      <c r="BY9">
        <v>7.6950000000000005E-2</v>
      </c>
      <c r="BZ9">
        <v>2</v>
      </c>
      <c r="CA9">
        <v>5</v>
      </c>
      <c r="CB9">
        <v>18</v>
      </c>
      <c r="CC9">
        <v>120001</v>
      </c>
      <c r="CD9">
        <v>480000</v>
      </c>
      <c r="CF9">
        <v>7</v>
      </c>
      <c r="CG9" t="s">
        <v>226</v>
      </c>
      <c r="CH9">
        <v>5.2649999999999997</v>
      </c>
      <c r="CI9">
        <v>2.13</v>
      </c>
      <c r="CJ9">
        <v>3.7080000000000002E-2</v>
      </c>
      <c r="CK9">
        <v>2</v>
      </c>
      <c r="CL9">
        <v>5</v>
      </c>
      <c r="CM9">
        <v>11</v>
      </c>
      <c r="CN9">
        <v>120001</v>
      </c>
      <c r="CO9">
        <v>480000</v>
      </c>
    </row>
    <row r="10" spans="1:93" x14ac:dyDescent="0.25">
      <c r="A10">
        <v>8</v>
      </c>
      <c r="B10">
        <v>5</v>
      </c>
      <c r="C10" t="s">
        <v>50</v>
      </c>
      <c r="D10">
        <v>5</v>
      </c>
      <c r="E10">
        <f t="shared" si="0"/>
        <v>5</v>
      </c>
      <c r="F10" t="s">
        <v>50</v>
      </c>
      <c r="I10" t="s">
        <v>425</v>
      </c>
      <c r="J10">
        <v>0.31090000000000001</v>
      </c>
      <c r="K10">
        <v>0.45689999999999997</v>
      </c>
      <c r="L10">
        <v>1.196E-2</v>
      </c>
      <c r="M10">
        <v>-0.59960000000000002</v>
      </c>
      <c r="N10">
        <v>0.31430000000000002</v>
      </c>
      <c r="O10">
        <v>1.202</v>
      </c>
      <c r="P10">
        <v>30001</v>
      </c>
      <c r="Q10">
        <v>120000</v>
      </c>
      <c r="S10" t="s">
        <v>272</v>
      </c>
      <c r="T10">
        <v>-0.19700000000000001</v>
      </c>
      <c r="U10">
        <v>0.1673</v>
      </c>
      <c r="V10">
        <v>1.5410000000000001E-3</v>
      </c>
      <c r="W10">
        <v>-0.52800000000000002</v>
      </c>
      <c r="X10">
        <v>-0.19620000000000001</v>
      </c>
      <c r="Y10">
        <v>0.12839999999999999</v>
      </c>
      <c r="Z10">
        <v>30001</v>
      </c>
      <c r="AA10">
        <v>120000</v>
      </c>
      <c r="AC10">
        <v>8</v>
      </c>
      <c r="AD10" t="s">
        <v>244</v>
      </c>
      <c r="AE10">
        <v>12</v>
      </c>
      <c r="AF10">
        <v>2.794</v>
      </c>
      <c r="AG10">
        <v>5.5160000000000001E-2</v>
      </c>
      <c r="AH10">
        <v>7</v>
      </c>
      <c r="AI10">
        <v>12</v>
      </c>
      <c r="AJ10">
        <v>18</v>
      </c>
      <c r="AK10">
        <v>30001</v>
      </c>
      <c r="AL10">
        <v>120000</v>
      </c>
      <c r="AN10">
        <v>8</v>
      </c>
      <c r="AO10" t="s">
        <v>227</v>
      </c>
      <c r="AP10">
        <v>7.2930000000000001</v>
      </c>
      <c r="AQ10">
        <v>2.4870000000000001</v>
      </c>
      <c r="AR10">
        <v>4.9930000000000002E-2</v>
      </c>
      <c r="AS10">
        <v>3</v>
      </c>
      <c r="AT10">
        <v>7</v>
      </c>
      <c r="AU10">
        <v>13</v>
      </c>
      <c r="AV10">
        <v>30001</v>
      </c>
      <c r="AW10">
        <v>120000</v>
      </c>
      <c r="AY10">
        <v>9</v>
      </c>
      <c r="AZ10" t="s">
        <v>1343</v>
      </c>
      <c r="BA10">
        <v>1.0329999999999999</v>
      </c>
      <c r="BB10">
        <v>0.78739999999999999</v>
      </c>
      <c r="BC10">
        <v>2.009E-2</v>
      </c>
      <c r="BD10">
        <v>-0.5806</v>
      </c>
      <c r="BE10">
        <v>1.028</v>
      </c>
      <c r="BF10">
        <v>2.5489999999999999</v>
      </c>
      <c r="BG10">
        <v>120001</v>
      </c>
      <c r="BH10">
        <v>480000</v>
      </c>
      <c r="BJ10">
        <v>9</v>
      </c>
      <c r="BK10" t="s">
        <v>1384</v>
      </c>
      <c r="BL10">
        <v>-7.7170000000000002E-2</v>
      </c>
      <c r="BM10">
        <v>0.17929999999999999</v>
      </c>
      <c r="BN10">
        <v>2.6059999999999998E-3</v>
      </c>
      <c r="BO10">
        <v>-0.42780000000000001</v>
      </c>
      <c r="BP10">
        <v>-7.5789999999999996E-2</v>
      </c>
      <c r="BQ10">
        <v>0.27529999999999999</v>
      </c>
      <c r="BR10">
        <v>120001</v>
      </c>
      <c r="BS10">
        <v>480000</v>
      </c>
      <c r="BU10">
        <v>8</v>
      </c>
      <c r="BV10" t="s">
        <v>244</v>
      </c>
      <c r="BW10">
        <v>10.4</v>
      </c>
      <c r="BX10">
        <v>3.1819999999999999</v>
      </c>
      <c r="BY10">
        <v>5.824E-2</v>
      </c>
      <c r="BZ10">
        <v>5</v>
      </c>
      <c r="CA10">
        <v>10</v>
      </c>
      <c r="CB10">
        <v>17</v>
      </c>
      <c r="CC10">
        <v>120001</v>
      </c>
      <c r="CD10">
        <v>480000</v>
      </c>
      <c r="CF10">
        <v>8</v>
      </c>
      <c r="CG10" t="s">
        <v>227</v>
      </c>
      <c r="CH10">
        <v>6.593</v>
      </c>
      <c r="CI10">
        <v>2.6850000000000001</v>
      </c>
      <c r="CJ10">
        <v>4.7539999999999999E-2</v>
      </c>
      <c r="CK10">
        <v>3</v>
      </c>
      <c r="CL10">
        <v>6</v>
      </c>
      <c r="CM10">
        <v>13</v>
      </c>
      <c r="CN10">
        <v>120001</v>
      </c>
      <c r="CO10">
        <v>480000</v>
      </c>
    </row>
    <row r="11" spans="1:93" x14ac:dyDescent="0.25">
      <c r="A11">
        <v>9</v>
      </c>
      <c r="C11" t="s">
        <v>51</v>
      </c>
      <c r="D11">
        <v>5</v>
      </c>
      <c r="E11">
        <f t="shared" si="0"/>
        <v>5</v>
      </c>
      <c r="F11" t="s">
        <v>50</v>
      </c>
      <c r="I11" t="s">
        <v>426</v>
      </c>
      <c r="J11">
        <v>-0.29089999999999999</v>
      </c>
      <c r="K11">
        <v>0.1159</v>
      </c>
      <c r="L11">
        <v>1.142E-3</v>
      </c>
      <c r="M11">
        <v>-0.51749999999999996</v>
      </c>
      <c r="N11">
        <v>-0.2913</v>
      </c>
      <c r="O11">
        <v>-6.2309999999999997E-2</v>
      </c>
      <c r="P11">
        <v>30001</v>
      </c>
      <c r="Q11">
        <v>120000</v>
      </c>
      <c r="S11" t="s">
        <v>273</v>
      </c>
      <c r="T11">
        <v>5.0500000000000003E-2</v>
      </c>
      <c r="U11">
        <v>0.56920000000000004</v>
      </c>
      <c r="V11">
        <v>1.026E-2</v>
      </c>
      <c r="W11">
        <v>-1.0880000000000001</v>
      </c>
      <c r="X11">
        <v>5.253E-2</v>
      </c>
      <c r="Y11">
        <v>1.1659999999999999</v>
      </c>
      <c r="Z11">
        <v>30001</v>
      </c>
      <c r="AA11">
        <v>120000</v>
      </c>
      <c r="AC11">
        <v>9</v>
      </c>
      <c r="AD11" t="s">
        <v>245</v>
      </c>
      <c r="AE11">
        <v>10.039999999999999</v>
      </c>
      <c r="AF11">
        <v>2.8290000000000002</v>
      </c>
      <c r="AG11">
        <v>6.3089999999999993E-2</v>
      </c>
      <c r="AH11">
        <v>5</v>
      </c>
      <c r="AI11">
        <v>10</v>
      </c>
      <c r="AJ11">
        <v>16</v>
      </c>
      <c r="AK11">
        <v>30001</v>
      </c>
      <c r="AL11">
        <v>120000</v>
      </c>
      <c r="AN11">
        <v>9</v>
      </c>
      <c r="AO11" t="s">
        <v>228</v>
      </c>
      <c r="AP11">
        <v>9.5229999999999997</v>
      </c>
      <c r="AQ11">
        <v>4.1559999999999997</v>
      </c>
      <c r="AR11">
        <v>3.7929999999999998E-2</v>
      </c>
      <c r="AS11">
        <v>2</v>
      </c>
      <c r="AT11">
        <v>10</v>
      </c>
      <c r="AU11">
        <v>17</v>
      </c>
      <c r="AV11">
        <v>30001</v>
      </c>
      <c r="AW11">
        <v>120000</v>
      </c>
      <c r="AY11">
        <v>10</v>
      </c>
      <c r="AZ11" t="s">
        <v>1344</v>
      </c>
      <c r="BA11">
        <v>-0.17879999999999999</v>
      </c>
      <c r="BB11">
        <v>0.13100000000000001</v>
      </c>
      <c r="BC11">
        <v>2.1589999999999999E-3</v>
      </c>
      <c r="BD11">
        <v>-0.4345</v>
      </c>
      <c r="BE11">
        <v>-0.1779</v>
      </c>
      <c r="BF11">
        <v>8.0399999999999999E-2</v>
      </c>
      <c r="BG11">
        <v>120001</v>
      </c>
      <c r="BH11">
        <v>480000</v>
      </c>
      <c r="BJ11">
        <v>10</v>
      </c>
      <c r="BK11" t="s">
        <v>1385</v>
      </c>
      <c r="BL11">
        <v>0.3387</v>
      </c>
      <c r="BM11">
        <v>0.60909999999999997</v>
      </c>
      <c r="BN11">
        <v>9.7789999999999995E-3</v>
      </c>
      <c r="BO11">
        <v>-0.85560000000000003</v>
      </c>
      <c r="BP11">
        <v>0.33489999999999998</v>
      </c>
      <c r="BQ11">
        <v>1.55</v>
      </c>
      <c r="BR11">
        <v>120001</v>
      </c>
      <c r="BS11">
        <v>480000</v>
      </c>
      <c r="BU11">
        <v>9</v>
      </c>
      <c r="BV11" t="s">
        <v>245</v>
      </c>
      <c r="BW11">
        <v>7.4539999999999997</v>
      </c>
      <c r="BX11">
        <v>2.9670000000000001</v>
      </c>
      <c r="BY11">
        <v>5.8520000000000003E-2</v>
      </c>
      <c r="BZ11">
        <v>3</v>
      </c>
      <c r="CA11">
        <v>7</v>
      </c>
      <c r="CB11">
        <v>14</v>
      </c>
      <c r="CC11">
        <v>120001</v>
      </c>
      <c r="CD11">
        <v>480000</v>
      </c>
      <c r="CF11">
        <v>9</v>
      </c>
      <c r="CG11" t="s">
        <v>228</v>
      </c>
      <c r="CH11">
        <v>10.11</v>
      </c>
      <c r="CI11">
        <v>4.3109999999999999</v>
      </c>
      <c r="CJ11">
        <v>3.9269999999999999E-2</v>
      </c>
      <c r="CK11">
        <v>2</v>
      </c>
      <c r="CL11">
        <v>10</v>
      </c>
      <c r="CM11">
        <v>17</v>
      </c>
      <c r="CN11">
        <v>120001</v>
      </c>
      <c r="CO11">
        <v>480000</v>
      </c>
    </row>
    <row r="12" spans="1:93" x14ac:dyDescent="0.25">
      <c r="A12">
        <v>10</v>
      </c>
      <c r="B12">
        <v>6</v>
      </c>
      <c r="C12" t="s">
        <v>53</v>
      </c>
      <c r="D12">
        <v>6</v>
      </c>
      <c r="E12">
        <f t="shared" si="0"/>
        <v>6</v>
      </c>
      <c r="F12" t="s">
        <v>52</v>
      </c>
      <c r="I12" t="s">
        <v>427</v>
      </c>
      <c r="J12">
        <v>-0.40910000000000002</v>
      </c>
      <c r="K12">
        <v>0.1144</v>
      </c>
      <c r="L12">
        <v>1.3879999999999999E-3</v>
      </c>
      <c r="M12">
        <v>-0.63619999999999999</v>
      </c>
      <c r="N12">
        <v>-0.40849999999999997</v>
      </c>
      <c r="O12">
        <v>-0.18640000000000001</v>
      </c>
      <c r="P12">
        <v>30001</v>
      </c>
      <c r="Q12">
        <v>120000</v>
      </c>
      <c r="S12" t="s">
        <v>274</v>
      </c>
      <c r="T12">
        <v>9.3039999999999998E-2</v>
      </c>
      <c r="U12">
        <v>0.44769999999999999</v>
      </c>
      <c r="V12">
        <v>1.069E-2</v>
      </c>
      <c r="W12">
        <v>-0.78539999999999999</v>
      </c>
      <c r="X12">
        <v>9.0899999999999995E-2</v>
      </c>
      <c r="Y12">
        <v>0.97860000000000003</v>
      </c>
      <c r="Z12">
        <v>30001</v>
      </c>
      <c r="AA12">
        <v>120000</v>
      </c>
      <c r="AC12">
        <v>10</v>
      </c>
      <c r="AD12" t="s">
        <v>246</v>
      </c>
      <c r="AE12">
        <v>11.66</v>
      </c>
      <c r="AF12">
        <v>2.9209999999999998</v>
      </c>
      <c r="AG12">
        <v>6.5110000000000001E-2</v>
      </c>
      <c r="AH12">
        <v>6</v>
      </c>
      <c r="AI12">
        <v>12</v>
      </c>
      <c r="AJ12">
        <v>18</v>
      </c>
      <c r="AK12">
        <v>30001</v>
      </c>
      <c r="AL12">
        <v>120000</v>
      </c>
      <c r="AN12">
        <v>10</v>
      </c>
      <c r="AO12" t="s">
        <v>229</v>
      </c>
      <c r="AP12">
        <v>9.8840000000000003</v>
      </c>
      <c r="AQ12">
        <v>3.3130000000000002</v>
      </c>
      <c r="AR12">
        <v>4.3560000000000001E-2</v>
      </c>
      <c r="AS12">
        <v>3</v>
      </c>
      <c r="AT12">
        <v>10</v>
      </c>
      <c r="AU12">
        <v>16</v>
      </c>
      <c r="AV12">
        <v>30001</v>
      </c>
      <c r="AW12">
        <v>120000</v>
      </c>
      <c r="AY12">
        <v>11</v>
      </c>
      <c r="AZ12" t="s">
        <v>1345</v>
      </c>
      <c r="BA12">
        <v>-0.2412</v>
      </c>
      <c r="BB12">
        <v>0.15459999999999999</v>
      </c>
      <c r="BC12">
        <v>3.0699999999999998E-3</v>
      </c>
      <c r="BD12">
        <v>-0.54810000000000003</v>
      </c>
      <c r="BE12">
        <v>-0.2417</v>
      </c>
      <c r="BF12">
        <v>6.3850000000000004E-2</v>
      </c>
      <c r="BG12">
        <v>120001</v>
      </c>
      <c r="BH12">
        <v>480000</v>
      </c>
      <c r="BJ12">
        <v>11</v>
      </c>
      <c r="BK12" t="s">
        <v>1386</v>
      </c>
      <c r="BL12">
        <v>0.28139999999999998</v>
      </c>
      <c r="BM12">
        <v>0.50829999999999997</v>
      </c>
      <c r="BN12">
        <v>9.6620000000000004E-3</v>
      </c>
      <c r="BO12">
        <v>-0.68330000000000002</v>
      </c>
      <c r="BP12">
        <v>0.2661</v>
      </c>
      <c r="BQ12">
        <v>1.323</v>
      </c>
      <c r="BR12">
        <v>120001</v>
      </c>
      <c r="BS12">
        <v>480000</v>
      </c>
      <c r="BU12">
        <v>10</v>
      </c>
      <c r="BV12" t="s">
        <v>246</v>
      </c>
      <c r="BW12">
        <v>10.199999999999999</v>
      </c>
      <c r="BX12">
        <v>3.4169999999999998</v>
      </c>
      <c r="BY12">
        <v>6.8809999999999996E-2</v>
      </c>
      <c r="BZ12">
        <v>5</v>
      </c>
      <c r="CA12">
        <v>10</v>
      </c>
      <c r="CB12">
        <v>18</v>
      </c>
      <c r="CC12">
        <v>120001</v>
      </c>
      <c r="CD12">
        <v>480000</v>
      </c>
      <c r="CF12">
        <v>10</v>
      </c>
      <c r="CG12" t="s">
        <v>229</v>
      </c>
      <c r="CH12">
        <v>9.5660000000000007</v>
      </c>
      <c r="CI12">
        <v>3.7290000000000001</v>
      </c>
      <c r="CJ12">
        <v>4.3720000000000002E-2</v>
      </c>
      <c r="CK12">
        <v>2</v>
      </c>
      <c r="CL12">
        <v>10</v>
      </c>
      <c r="CM12">
        <v>16</v>
      </c>
      <c r="CN12">
        <v>120001</v>
      </c>
      <c r="CO12">
        <v>480000</v>
      </c>
    </row>
    <row r="13" spans="1:93" x14ac:dyDescent="0.25">
      <c r="A13">
        <v>11</v>
      </c>
      <c r="C13" t="s">
        <v>54</v>
      </c>
      <c r="D13">
        <v>6</v>
      </c>
      <c r="E13">
        <f t="shared" si="0"/>
        <v>6</v>
      </c>
      <c r="F13" t="s">
        <v>52</v>
      </c>
      <c r="I13" t="s">
        <v>428</v>
      </c>
      <c r="J13">
        <v>-0.60229999999999995</v>
      </c>
      <c r="K13">
        <v>0.22889999999999999</v>
      </c>
      <c r="L13">
        <v>2.6090000000000002E-3</v>
      </c>
      <c r="M13">
        <v>-1.08</v>
      </c>
      <c r="N13">
        <v>-0.59009999999999996</v>
      </c>
      <c r="O13">
        <v>-0.19370000000000001</v>
      </c>
      <c r="P13">
        <v>30001</v>
      </c>
      <c r="Q13">
        <v>120000</v>
      </c>
      <c r="S13" t="s">
        <v>275</v>
      </c>
      <c r="T13">
        <v>0.35880000000000001</v>
      </c>
      <c r="U13">
        <v>0.35670000000000002</v>
      </c>
      <c r="V13">
        <v>1.069E-2</v>
      </c>
      <c r="W13">
        <v>-0.36020000000000002</v>
      </c>
      <c r="X13">
        <v>0.35820000000000002</v>
      </c>
      <c r="Y13">
        <v>1.044</v>
      </c>
      <c r="Z13">
        <v>30001</v>
      </c>
      <c r="AA13">
        <v>120000</v>
      </c>
      <c r="AC13">
        <v>11</v>
      </c>
      <c r="AD13" t="s">
        <v>247</v>
      </c>
      <c r="AE13">
        <v>12.64</v>
      </c>
      <c r="AF13">
        <v>3.2490000000000001</v>
      </c>
      <c r="AG13">
        <v>6.5350000000000005E-2</v>
      </c>
      <c r="AH13">
        <v>6</v>
      </c>
      <c r="AI13">
        <v>13</v>
      </c>
      <c r="AJ13">
        <v>19</v>
      </c>
      <c r="AK13">
        <v>30001</v>
      </c>
      <c r="AL13">
        <v>120000</v>
      </c>
      <c r="AN13">
        <v>11</v>
      </c>
      <c r="AO13" t="s">
        <v>230</v>
      </c>
      <c r="AP13">
        <v>12.54</v>
      </c>
      <c r="AQ13">
        <v>2.1</v>
      </c>
      <c r="AR13">
        <v>3.0870000000000002E-2</v>
      </c>
      <c r="AS13">
        <v>7</v>
      </c>
      <c r="AT13">
        <v>13</v>
      </c>
      <c r="AU13">
        <v>16</v>
      </c>
      <c r="AV13">
        <v>30001</v>
      </c>
      <c r="AW13">
        <v>120000</v>
      </c>
      <c r="AY13">
        <v>12</v>
      </c>
      <c r="AZ13" t="s">
        <v>1346</v>
      </c>
      <c r="BA13">
        <v>-0.35510000000000003</v>
      </c>
      <c r="BB13">
        <v>0.29680000000000001</v>
      </c>
      <c r="BC13">
        <v>5.4689999999999999E-3</v>
      </c>
      <c r="BD13">
        <v>-0.98029999999999995</v>
      </c>
      <c r="BE13">
        <v>-0.33639999999999998</v>
      </c>
      <c r="BF13">
        <v>0.20780000000000001</v>
      </c>
      <c r="BG13">
        <v>120001</v>
      </c>
      <c r="BH13">
        <v>480000</v>
      </c>
      <c r="BJ13">
        <v>12</v>
      </c>
      <c r="BK13" t="s">
        <v>1387</v>
      </c>
      <c r="BL13">
        <v>0.53169999999999995</v>
      </c>
      <c r="BM13">
        <v>0.4163</v>
      </c>
      <c r="BN13">
        <v>9.8910000000000005E-3</v>
      </c>
      <c r="BO13">
        <v>-0.25629999999999997</v>
      </c>
      <c r="BP13">
        <v>0.52649999999999997</v>
      </c>
      <c r="BQ13">
        <v>1.375</v>
      </c>
      <c r="BR13">
        <v>120001</v>
      </c>
      <c r="BS13">
        <v>480000</v>
      </c>
      <c r="BU13">
        <v>11</v>
      </c>
      <c r="BV13" t="s">
        <v>247</v>
      </c>
      <c r="BW13">
        <v>9.6980000000000004</v>
      </c>
      <c r="BX13">
        <v>3.7629999999999999</v>
      </c>
      <c r="BY13">
        <v>6.6299999999999998E-2</v>
      </c>
      <c r="BZ13">
        <v>3</v>
      </c>
      <c r="CA13">
        <v>9</v>
      </c>
      <c r="CB13">
        <v>18</v>
      </c>
      <c r="CC13">
        <v>120001</v>
      </c>
      <c r="CD13">
        <v>480000</v>
      </c>
      <c r="CF13">
        <v>11</v>
      </c>
      <c r="CG13" t="s">
        <v>230</v>
      </c>
      <c r="CH13">
        <v>12.14</v>
      </c>
      <c r="CI13">
        <v>2.5739999999999998</v>
      </c>
      <c r="CJ13">
        <v>3.6389999999999999E-2</v>
      </c>
      <c r="CK13">
        <v>6</v>
      </c>
      <c r="CL13">
        <v>12</v>
      </c>
      <c r="CM13">
        <v>16</v>
      </c>
      <c r="CN13">
        <v>120001</v>
      </c>
      <c r="CO13">
        <v>480000</v>
      </c>
    </row>
    <row r="14" spans="1:93" x14ac:dyDescent="0.25">
      <c r="A14">
        <v>12</v>
      </c>
      <c r="B14">
        <v>7</v>
      </c>
      <c r="C14" t="s">
        <v>55</v>
      </c>
      <c r="D14">
        <v>6</v>
      </c>
      <c r="E14">
        <f t="shared" si="0"/>
        <v>6</v>
      </c>
      <c r="F14" t="s">
        <v>52</v>
      </c>
      <c r="I14" t="s">
        <v>429</v>
      </c>
      <c r="J14">
        <v>-0.26869999999999999</v>
      </c>
      <c r="K14">
        <v>8.0629999999999993E-2</v>
      </c>
      <c r="L14" s="27">
        <v>9.5799999999999998E-4</v>
      </c>
      <c r="M14">
        <v>-0.43180000000000002</v>
      </c>
      <c r="N14">
        <v>-0.26769999999999999</v>
      </c>
      <c r="O14">
        <v>-0.1124</v>
      </c>
      <c r="P14">
        <v>30001</v>
      </c>
      <c r="Q14">
        <v>120000</v>
      </c>
      <c r="S14" t="s">
        <v>276</v>
      </c>
      <c r="T14">
        <v>-0.501</v>
      </c>
      <c r="U14">
        <v>0.61650000000000005</v>
      </c>
      <c r="V14">
        <v>7.6949999999999996E-3</v>
      </c>
      <c r="W14">
        <v>-1.7410000000000001</v>
      </c>
      <c r="X14">
        <v>-0.49159999999999998</v>
      </c>
      <c r="Y14">
        <v>0.69320000000000004</v>
      </c>
      <c r="Z14">
        <v>30001</v>
      </c>
      <c r="AA14">
        <v>120000</v>
      </c>
      <c r="AC14">
        <v>12</v>
      </c>
      <c r="AD14" t="s">
        <v>248</v>
      </c>
      <c r="AE14">
        <v>13.51</v>
      </c>
      <c r="AF14">
        <v>3.9609999999999999</v>
      </c>
      <c r="AG14">
        <v>6.6750000000000004E-2</v>
      </c>
      <c r="AH14">
        <v>5</v>
      </c>
      <c r="AI14">
        <v>14</v>
      </c>
      <c r="AJ14">
        <v>22</v>
      </c>
      <c r="AK14">
        <v>30001</v>
      </c>
      <c r="AL14">
        <v>120000</v>
      </c>
      <c r="AN14">
        <v>12</v>
      </c>
      <c r="AO14" t="s">
        <v>231</v>
      </c>
      <c r="AP14">
        <v>5.4720000000000004</v>
      </c>
      <c r="AQ14">
        <v>3.8530000000000002</v>
      </c>
      <c r="AR14">
        <v>2.6460000000000001E-2</v>
      </c>
      <c r="AS14">
        <v>1</v>
      </c>
      <c r="AT14">
        <v>4</v>
      </c>
      <c r="AU14">
        <v>15</v>
      </c>
      <c r="AV14">
        <v>30001</v>
      </c>
      <c r="AW14">
        <v>120000</v>
      </c>
      <c r="AY14">
        <v>13</v>
      </c>
      <c r="AZ14" t="s">
        <v>1347</v>
      </c>
      <c r="BA14">
        <v>-0.1431</v>
      </c>
      <c r="BB14">
        <v>9.1289999999999996E-2</v>
      </c>
      <c r="BC14">
        <v>1.683E-3</v>
      </c>
      <c r="BD14">
        <v>-0.3256</v>
      </c>
      <c r="BE14">
        <v>-0.14199999999999999</v>
      </c>
      <c r="BF14">
        <v>3.1320000000000001E-2</v>
      </c>
      <c r="BG14">
        <v>120001</v>
      </c>
      <c r="BH14">
        <v>480000</v>
      </c>
      <c r="BJ14">
        <v>13</v>
      </c>
      <c r="BK14" t="s">
        <v>1388</v>
      </c>
      <c r="BL14">
        <v>1.9680000000000001E-3</v>
      </c>
      <c r="BM14">
        <v>0.62670000000000003</v>
      </c>
      <c r="BN14">
        <v>1.03E-2</v>
      </c>
      <c r="BO14">
        <v>-1.2889999999999999</v>
      </c>
      <c r="BP14">
        <v>2.1399999999999999E-2</v>
      </c>
      <c r="BQ14">
        <v>1.1850000000000001</v>
      </c>
      <c r="BR14">
        <v>120001</v>
      </c>
      <c r="BS14">
        <v>480000</v>
      </c>
      <c r="BU14">
        <v>12</v>
      </c>
      <c r="BV14" t="s">
        <v>248</v>
      </c>
      <c r="BW14">
        <v>11.98</v>
      </c>
      <c r="BX14">
        <v>4.6130000000000004</v>
      </c>
      <c r="BY14">
        <v>7.7549999999999994E-2</v>
      </c>
      <c r="BZ14">
        <v>4</v>
      </c>
      <c r="CA14">
        <v>12</v>
      </c>
      <c r="CB14">
        <v>22</v>
      </c>
      <c r="CC14">
        <v>120001</v>
      </c>
      <c r="CD14">
        <v>480000</v>
      </c>
      <c r="CF14">
        <v>12</v>
      </c>
      <c r="CG14" t="s">
        <v>231</v>
      </c>
      <c r="CH14">
        <v>7.5510000000000002</v>
      </c>
      <c r="CI14">
        <v>4.3639999999999999</v>
      </c>
      <c r="CJ14">
        <v>5.1459999999999999E-2</v>
      </c>
      <c r="CK14">
        <v>2</v>
      </c>
      <c r="CL14">
        <v>7</v>
      </c>
      <c r="CM14">
        <v>16</v>
      </c>
      <c r="CN14">
        <v>120001</v>
      </c>
      <c r="CO14">
        <v>480000</v>
      </c>
    </row>
    <row r="15" spans="1:93" x14ac:dyDescent="0.25">
      <c r="A15">
        <v>13</v>
      </c>
      <c r="B15">
        <v>8</v>
      </c>
      <c r="C15" t="s">
        <v>57</v>
      </c>
      <c r="D15">
        <v>7</v>
      </c>
      <c r="E15">
        <f t="shared" si="0"/>
        <v>7</v>
      </c>
      <c r="F15" t="s">
        <v>56</v>
      </c>
      <c r="I15" t="s">
        <v>430</v>
      </c>
      <c r="J15">
        <v>-0.3301</v>
      </c>
      <c r="K15">
        <v>7.0230000000000001E-2</v>
      </c>
      <c r="L15" s="27">
        <v>6.6180000000000004E-4</v>
      </c>
      <c r="M15">
        <v>-0.4723</v>
      </c>
      <c r="N15">
        <v>-0.3286</v>
      </c>
      <c r="O15">
        <v>-0.1951</v>
      </c>
      <c r="P15">
        <v>30001</v>
      </c>
      <c r="Q15">
        <v>120000</v>
      </c>
      <c r="S15" t="s">
        <v>277</v>
      </c>
      <c r="T15">
        <v>0.37230000000000002</v>
      </c>
      <c r="U15">
        <v>0.501</v>
      </c>
      <c r="V15">
        <v>1.076E-2</v>
      </c>
      <c r="W15">
        <v>-0.62739999999999996</v>
      </c>
      <c r="X15">
        <v>0.37530000000000002</v>
      </c>
      <c r="Y15">
        <v>1.3580000000000001</v>
      </c>
      <c r="Z15">
        <v>30001</v>
      </c>
      <c r="AA15">
        <v>120000</v>
      </c>
      <c r="AC15">
        <v>13</v>
      </c>
      <c r="AD15" t="s">
        <v>249</v>
      </c>
      <c r="AE15">
        <v>18.62</v>
      </c>
      <c r="AF15">
        <v>5.0880000000000001</v>
      </c>
      <c r="AG15">
        <v>7.7890000000000001E-2</v>
      </c>
      <c r="AH15">
        <v>7</v>
      </c>
      <c r="AI15">
        <v>19</v>
      </c>
      <c r="AJ15">
        <v>27</v>
      </c>
      <c r="AK15">
        <v>30001</v>
      </c>
      <c r="AL15">
        <v>120000</v>
      </c>
      <c r="AN15">
        <v>13</v>
      </c>
      <c r="AO15" t="s">
        <v>232</v>
      </c>
      <c r="AP15">
        <v>12.38</v>
      </c>
      <c r="AQ15">
        <v>3.4929999999999999</v>
      </c>
      <c r="AR15">
        <v>4.6719999999999998E-2</v>
      </c>
      <c r="AS15">
        <v>4</v>
      </c>
      <c r="AT15">
        <v>13</v>
      </c>
      <c r="AU15">
        <v>17</v>
      </c>
      <c r="AV15">
        <v>30001</v>
      </c>
      <c r="AW15">
        <v>120000</v>
      </c>
      <c r="AY15">
        <v>14</v>
      </c>
      <c r="AZ15" t="s">
        <v>1348</v>
      </c>
      <c r="BA15">
        <v>-0.2341</v>
      </c>
      <c r="BB15">
        <v>7.8920000000000004E-2</v>
      </c>
      <c r="BC15">
        <v>1.477E-3</v>
      </c>
      <c r="BD15">
        <v>-0.3901</v>
      </c>
      <c r="BE15">
        <v>-0.23499999999999999</v>
      </c>
      <c r="BF15">
        <v>-8.3040000000000003E-2</v>
      </c>
      <c r="BG15">
        <v>120001</v>
      </c>
      <c r="BH15">
        <v>480000</v>
      </c>
      <c r="BJ15">
        <v>14</v>
      </c>
      <c r="BK15" t="s">
        <v>1389</v>
      </c>
      <c r="BL15">
        <v>0.55530000000000002</v>
      </c>
      <c r="BM15">
        <v>0.53739999999999999</v>
      </c>
      <c r="BN15">
        <v>1.0030000000000001E-2</v>
      </c>
      <c r="BO15">
        <v>-0.51149999999999995</v>
      </c>
      <c r="BP15">
        <v>0.55940000000000001</v>
      </c>
      <c r="BQ15">
        <v>1.6259999999999999</v>
      </c>
      <c r="BR15">
        <v>120001</v>
      </c>
      <c r="BS15">
        <v>480000</v>
      </c>
      <c r="BU15">
        <v>13</v>
      </c>
      <c r="BV15" t="s">
        <v>249</v>
      </c>
      <c r="BW15">
        <v>18.79</v>
      </c>
      <c r="BX15">
        <v>6.5129999999999999</v>
      </c>
      <c r="BY15">
        <v>9.7269999999999995E-2</v>
      </c>
      <c r="BZ15">
        <v>4</v>
      </c>
      <c r="CA15">
        <v>19</v>
      </c>
      <c r="CB15">
        <v>28</v>
      </c>
      <c r="CC15">
        <v>120001</v>
      </c>
      <c r="CD15">
        <v>480000</v>
      </c>
      <c r="CF15">
        <v>13</v>
      </c>
      <c r="CG15" t="s">
        <v>232</v>
      </c>
      <c r="CH15">
        <v>12.12</v>
      </c>
      <c r="CI15">
        <v>3.71</v>
      </c>
      <c r="CJ15">
        <v>4.691E-2</v>
      </c>
      <c r="CK15">
        <v>3</v>
      </c>
      <c r="CL15">
        <v>13</v>
      </c>
      <c r="CM15">
        <v>17</v>
      </c>
      <c r="CN15">
        <v>120001</v>
      </c>
      <c r="CO15">
        <v>480000</v>
      </c>
    </row>
    <row r="16" spans="1:93" x14ac:dyDescent="0.25">
      <c r="A16">
        <v>14</v>
      </c>
      <c r="B16">
        <v>9</v>
      </c>
      <c r="C16" t="s">
        <v>58</v>
      </c>
      <c r="D16">
        <v>7</v>
      </c>
      <c r="E16">
        <f t="shared" si="0"/>
        <v>7</v>
      </c>
      <c r="F16" t="s">
        <v>56</v>
      </c>
      <c r="I16" t="s">
        <v>431</v>
      </c>
      <c r="J16">
        <v>-0.2792</v>
      </c>
      <c r="K16">
        <v>7.2090000000000001E-2</v>
      </c>
      <c r="L16" s="27">
        <v>7.6579999999999997E-4</v>
      </c>
      <c r="M16">
        <v>-0.42449999999999999</v>
      </c>
      <c r="N16">
        <v>-0.27850000000000003</v>
      </c>
      <c r="O16">
        <v>-0.1384</v>
      </c>
      <c r="P16">
        <v>30001</v>
      </c>
      <c r="Q16">
        <v>120000</v>
      </c>
      <c r="S16" t="s">
        <v>278</v>
      </c>
      <c r="T16">
        <v>-0.36980000000000002</v>
      </c>
      <c r="U16">
        <v>0.49330000000000002</v>
      </c>
      <c r="V16">
        <v>9.4409999999999997E-3</v>
      </c>
      <c r="W16">
        <v>-1.3480000000000001</v>
      </c>
      <c r="X16">
        <v>-0.36919999999999997</v>
      </c>
      <c r="Y16">
        <v>0.59770000000000001</v>
      </c>
      <c r="Z16">
        <v>30001</v>
      </c>
      <c r="AA16">
        <v>120000</v>
      </c>
      <c r="AC16">
        <v>14</v>
      </c>
      <c r="AD16" t="s">
        <v>250</v>
      </c>
      <c r="AE16">
        <v>19.920000000000002</v>
      </c>
      <c r="AF16">
        <v>4.5199999999999996</v>
      </c>
      <c r="AG16">
        <v>7.2359999999999994E-2</v>
      </c>
      <c r="AH16">
        <v>8</v>
      </c>
      <c r="AI16">
        <v>20</v>
      </c>
      <c r="AJ16">
        <v>27</v>
      </c>
      <c r="AK16">
        <v>30001</v>
      </c>
      <c r="AL16">
        <v>120000</v>
      </c>
      <c r="AN16">
        <v>14</v>
      </c>
      <c r="AO16" t="s">
        <v>233</v>
      </c>
      <c r="AP16">
        <v>5.9249999999999998</v>
      </c>
      <c r="AQ16">
        <v>3.347</v>
      </c>
      <c r="AR16">
        <v>3.7420000000000002E-2</v>
      </c>
      <c r="AS16">
        <v>2</v>
      </c>
      <c r="AT16">
        <v>5</v>
      </c>
      <c r="AU16">
        <v>14</v>
      </c>
      <c r="AV16">
        <v>30001</v>
      </c>
      <c r="AW16">
        <v>120000</v>
      </c>
      <c r="AY16">
        <v>15</v>
      </c>
      <c r="AZ16" t="s">
        <v>1349</v>
      </c>
      <c r="BA16">
        <v>-0.15029999999999999</v>
      </c>
      <c r="BB16">
        <v>9.4170000000000004E-2</v>
      </c>
      <c r="BC16">
        <v>1.9189999999999999E-3</v>
      </c>
      <c r="BD16">
        <v>-0.33600000000000002</v>
      </c>
      <c r="BE16">
        <v>-0.15029999999999999</v>
      </c>
      <c r="BF16">
        <v>3.2129999999999999E-2</v>
      </c>
      <c r="BG16">
        <v>120001</v>
      </c>
      <c r="BH16">
        <v>480000</v>
      </c>
      <c r="BJ16">
        <v>15</v>
      </c>
      <c r="BK16" t="s">
        <v>1390</v>
      </c>
      <c r="BL16">
        <v>0.1242</v>
      </c>
      <c r="BM16">
        <v>0.56530000000000002</v>
      </c>
      <c r="BN16">
        <v>1.1849999999999999E-2</v>
      </c>
      <c r="BO16">
        <v>-0.98919999999999997</v>
      </c>
      <c r="BP16">
        <v>0.12479999999999999</v>
      </c>
      <c r="BQ16">
        <v>1.222</v>
      </c>
      <c r="BR16">
        <v>120001</v>
      </c>
      <c r="BS16">
        <v>480000</v>
      </c>
      <c r="BU16">
        <v>14</v>
      </c>
      <c r="BV16" t="s">
        <v>250</v>
      </c>
      <c r="BW16">
        <v>20.54</v>
      </c>
      <c r="BX16">
        <v>5.1479999999999997</v>
      </c>
      <c r="BY16">
        <v>7.2919999999999999E-2</v>
      </c>
      <c r="BZ16">
        <v>7</v>
      </c>
      <c r="CA16">
        <v>21</v>
      </c>
      <c r="CB16">
        <v>28</v>
      </c>
      <c r="CC16">
        <v>120001</v>
      </c>
      <c r="CD16">
        <v>480000</v>
      </c>
      <c r="CF16">
        <v>14</v>
      </c>
      <c r="CG16" t="s">
        <v>233</v>
      </c>
      <c r="CH16">
        <v>8.3450000000000006</v>
      </c>
      <c r="CI16">
        <v>4.0869999999999997</v>
      </c>
      <c r="CJ16">
        <v>6.8190000000000001E-2</v>
      </c>
      <c r="CK16">
        <v>2</v>
      </c>
      <c r="CL16">
        <v>8</v>
      </c>
      <c r="CM16">
        <v>16</v>
      </c>
      <c r="CN16">
        <v>120001</v>
      </c>
      <c r="CO16">
        <v>480000</v>
      </c>
    </row>
    <row r="17" spans="1:93" x14ac:dyDescent="0.25">
      <c r="A17">
        <v>15</v>
      </c>
      <c r="B17">
        <v>10</v>
      </c>
      <c r="C17" t="s">
        <v>59</v>
      </c>
      <c r="D17">
        <v>7</v>
      </c>
      <c r="E17">
        <f t="shared" si="0"/>
        <v>7</v>
      </c>
      <c r="F17" t="s">
        <v>56</v>
      </c>
      <c r="I17" t="s">
        <v>432</v>
      </c>
      <c r="J17">
        <v>-0.2414</v>
      </c>
      <c r="K17">
        <v>0.1045</v>
      </c>
      <c r="L17" s="27">
        <v>9.4300000000000004E-4</v>
      </c>
      <c r="M17">
        <v>-0.43769999999999998</v>
      </c>
      <c r="N17">
        <v>-0.2465</v>
      </c>
      <c r="O17">
        <v>-2.1760000000000002E-2</v>
      </c>
      <c r="P17">
        <v>30001</v>
      </c>
      <c r="Q17">
        <v>120000</v>
      </c>
      <c r="S17" t="s">
        <v>279</v>
      </c>
      <c r="T17">
        <v>-0.14549999999999999</v>
      </c>
      <c r="U17">
        <v>0.37080000000000002</v>
      </c>
      <c r="V17">
        <v>7.7289999999999998E-3</v>
      </c>
      <c r="W17">
        <v>-0.8891</v>
      </c>
      <c r="X17">
        <v>-0.13919999999999999</v>
      </c>
      <c r="Y17">
        <v>0.56920000000000004</v>
      </c>
      <c r="Z17">
        <v>30001</v>
      </c>
      <c r="AA17">
        <v>120000</v>
      </c>
      <c r="AC17">
        <v>15</v>
      </c>
      <c r="AD17" t="s">
        <v>251</v>
      </c>
      <c r="AE17">
        <v>20.88</v>
      </c>
      <c r="AF17">
        <v>3.3</v>
      </c>
      <c r="AG17">
        <v>5.611E-2</v>
      </c>
      <c r="AH17">
        <v>12</v>
      </c>
      <c r="AI17">
        <v>21</v>
      </c>
      <c r="AJ17">
        <v>26</v>
      </c>
      <c r="AK17">
        <v>30001</v>
      </c>
      <c r="AL17">
        <v>120000</v>
      </c>
      <c r="AN17">
        <v>15</v>
      </c>
      <c r="AO17" t="s">
        <v>234</v>
      </c>
      <c r="AP17">
        <v>7.7220000000000004</v>
      </c>
      <c r="AQ17">
        <v>2.92</v>
      </c>
      <c r="AR17">
        <v>2.7539999999999999E-2</v>
      </c>
      <c r="AS17">
        <v>3</v>
      </c>
      <c r="AT17">
        <v>8</v>
      </c>
      <c r="AU17">
        <v>13</v>
      </c>
      <c r="AV17">
        <v>30001</v>
      </c>
      <c r="AW17">
        <v>120000</v>
      </c>
      <c r="AY17">
        <v>16</v>
      </c>
      <c r="AZ17" t="s">
        <v>1350</v>
      </c>
      <c r="BA17">
        <v>-0.1651</v>
      </c>
      <c r="BB17">
        <v>0.11310000000000001</v>
      </c>
      <c r="BC17">
        <v>1.7470000000000001E-3</v>
      </c>
      <c r="BD17">
        <v>-0.39140000000000003</v>
      </c>
      <c r="BE17">
        <v>-0.16470000000000001</v>
      </c>
      <c r="BF17">
        <v>6.0290000000000003E-2</v>
      </c>
      <c r="BG17">
        <v>120001</v>
      </c>
      <c r="BH17">
        <v>480000</v>
      </c>
      <c r="BJ17">
        <v>16</v>
      </c>
      <c r="BK17" t="s">
        <v>1391</v>
      </c>
      <c r="BL17">
        <v>0.30980000000000002</v>
      </c>
      <c r="BM17">
        <v>0.41470000000000001</v>
      </c>
      <c r="BN17">
        <v>8.7489999999999998E-3</v>
      </c>
      <c r="BO17">
        <v>-0.50519999999999998</v>
      </c>
      <c r="BP17">
        <v>0.308</v>
      </c>
      <c r="BQ17">
        <v>1.127</v>
      </c>
      <c r="BR17">
        <v>120001</v>
      </c>
      <c r="BS17">
        <v>480000</v>
      </c>
      <c r="BU17">
        <v>15</v>
      </c>
      <c r="BV17" t="s">
        <v>251</v>
      </c>
      <c r="BW17">
        <v>19.03</v>
      </c>
      <c r="BX17">
        <v>4.9980000000000002</v>
      </c>
      <c r="BY17">
        <v>0.1003</v>
      </c>
      <c r="BZ17">
        <v>6</v>
      </c>
      <c r="CA17">
        <v>20</v>
      </c>
      <c r="CB17">
        <v>26</v>
      </c>
      <c r="CC17">
        <v>120001</v>
      </c>
      <c r="CD17">
        <v>480000</v>
      </c>
      <c r="CF17">
        <v>15</v>
      </c>
      <c r="CG17" t="s">
        <v>234</v>
      </c>
      <c r="CH17">
        <v>10.119999999999999</v>
      </c>
      <c r="CI17">
        <v>3.02</v>
      </c>
      <c r="CJ17">
        <v>3.5589999999999997E-2</v>
      </c>
      <c r="CK17">
        <v>4</v>
      </c>
      <c r="CL17">
        <v>10</v>
      </c>
      <c r="CM17">
        <v>16</v>
      </c>
      <c r="CN17">
        <v>120001</v>
      </c>
      <c r="CO17">
        <v>480000</v>
      </c>
    </row>
    <row r="18" spans="1:93" x14ac:dyDescent="0.25">
      <c r="A18">
        <v>16</v>
      </c>
      <c r="B18">
        <v>11</v>
      </c>
      <c r="C18" t="s">
        <v>60</v>
      </c>
      <c r="D18">
        <v>7</v>
      </c>
      <c r="E18">
        <f t="shared" si="0"/>
        <v>7</v>
      </c>
      <c r="F18" t="s">
        <v>56</v>
      </c>
      <c r="I18" t="s">
        <v>433</v>
      </c>
      <c r="J18">
        <v>1.3819999999999999</v>
      </c>
      <c r="K18">
        <v>0.72840000000000005</v>
      </c>
      <c r="L18">
        <v>1.721E-2</v>
      </c>
      <c r="M18">
        <v>-5.8549999999999998E-2</v>
      </c>
      <c r="N18">
        <v>1.3779999999999999</v>
      </c>
      <c r="O18">
        <v>2.831</v>
      </c>
      <c r="P18">
        <v>30001</v>
      </c>
      <c r="Q18">
        <v>120000</v>
      </c>
      <c r="S18" t="s">
        <v>280</v>
      </c>
      <c r="T18">
        <v>-0.68410000000000004</v>
      </c>
      <c r="U18">
        <v>0.50890000000000002</v>
      </c>
      <c r="V18">
        <v>1.065E-2</v>
      </c>
      <c r="W18">
        <v>-1.7030000000000001</v>
      </c>
      <c r="X18">
        <v>-0.68530000000000002</v>
      </c>
      <c r="Y18">
        <v>0.3362</v>
      </c>
      <c r="Z18">
        <v>30001</v>
      </c>
      <c r="AA18">
        <v>120000</v>
      </c>
      <c r="AC18">
        <v>16</v>
      </c>
      <c r="AD18" t="s">
        <v>252</v>
      </c>
      <c r="AE18">
        <v>20.34</v>
      </c>
      <c r="AF18">
        <v>3.6440000000000001</v>
      </c>
      <c r="AG18">
        <v>5.8069999999999997E-2</v>
      </c>
      <c r="AH18">
        <v>11</v>
      </c>
      <c r="AI18">
        <v>21</v>
      </c>
      <c r="AJ18">
        <v>26</v>
      </c>
      <c r="AK18">
        <v>30001</v>
      </c>
      <c r="AL18">
        <v>120000</v>
      </c>
      <c r="AN18">
        <v>16</v>
      </c>
      <c r="AO18" t="s">
        <v>235</v>
      </c>
      <c r="AP18">
        <v>4.0750000000000002</v>
      </c>
      <c r="AQ18">
        <v>2.9849999999999999</v>
      </c>
      <c r="AR18">
        <v>5.4420000000000003E-2</v>
      </c>
      <c r="AS18">
        <v>1</v>
      </c>
      <c r="AT18">
        <v>3</v>
      </c>
      <c r="AU18">
        <v>13</v>
      </c>
      <c r="AV18">
        <v>30001</v>
      </c>
      <c r="AW18">
        <v>120000</v>
      </c>
      <c r="AY18">
        <v>17</v>
      </c>
      <c r="AZ18" t="s">
        <v>1351</v>
      </c>
      <c r="BA18">
        <v>1.738</v>
      </c>
      <c r="BB18">
        <v>0.89470000000000005</v>
      </c>
      <c r="BC18">
        <v>1.9310000000000001E-2</v>
      </c>
      <c r="BD18">
        <v>9.0919999999999994E-3</v>
      </c>
      <c r="BE18">
        <v>1.734</v>
      </c>
      <c r="BF18">
        <v>3.4689999999999999</v>
      </c>
      <c r="BG18">
        <v>120001</v>
      </c>
      <c r="BH18">
        <v>480000</v>
      </c>
      <c r="BJ18">
        <v>17</v>
      </c>
      <c r="BK18" t="s">
        <v>1392</v>
      </c>
      <c r="BL18">
        <v>-0.42359999999999998</v>
      </c>
      <c r="BM18">
        <v>0.50380000000000003</v>
      </c>
      <c r="BN18">
        <v>8.5859999999999999E-3</v>
      </c>
      <c r="BO18">
        <v>-1.4350000000000001</v>
      </c>
      <c r="BP18">
        <v>-0.4224</v>
      </c>
      <c r="BQ18">
        <v>0.56530000000000002</v>
      </c>
      <c r="BR18">
        <v>120001</v>
      </c>
      <c r="BS18">
        <v>480000</v>
      </c>
      <c r="BU18">
        <v>16</v>
      </c>
      <c r="BV18" t="s">
        <v>252</v>
      </c>
      <c r="BW18">
        <v>18.52</v>
      </c>
      <c r="BX18">
        <v>5.2480000000000002</v>
      </c>
      <c r="BY18">
        <v>9.912E-2</v>
      </c>
      <c r="BZ18">
        <v>4</v>
      </c>
      <c r="CA18">
        <v>19</v>
      </c>
      <c r="CB18">
        <v>26</v>
      </c>
      <c r="CC18">
        <v>120001</v>
      </c>
      <c r="CD18">
        <v>480000</v>
      </c>
      <c r="CF18">
        <v>16</v>
      </c>
      <c r="CG18" t="s">
        <v>235</v>
      </c>
      <c r="CH18">
        <v>4.335</v>
      </c>
      <c r="CI18">
        <v>3.302</v>
      </c>
      <c r="CJ18">
        <v>5.2130000000000003E-2</v>
      </c>
      <c r="CK18">
        <v>1</v>
      </c>
      <c r="CL18">
        <v>3</v>
      </c>
      <c r="CM18">
        <v>14</v>
      </c>
      <c r="CN18">
        <v>120001</v>
      </c>
      <c r="CO18">
        <v>480000</v>
      </c>
    </row>
    <row r="19" spans="1:93" x14ac:dyDescent="0.25">
      <c r="A19">
        <v>17</v>
      </c>
      <c r="B19" s="18"/>
      <c r="C19" t="s">
        <v>61</v>
      </c>
      <c r="D19">
        <v>8</v>
      </c>
      <c r="F19" t="s">
        <v>61</v>
      </c>
      <c r="I19" t="s">
        <v>434</v>
      </c>
      <c r="J19">
        <v>-0.19700000000000001</v>
      </c>
      <c r="K19">
        <v>0.1673</v>
      </c>
      <c r="L19">
        <v>1.5410000000000001E-3</v>
      </c>
      <c r="M19">
        <v>-0.52800000000000002</v>
      </c>
      <c r="N19">
        <v>-0.19620000000000001</v>
      </c>
      <c r="O19">
        <v>0.12839999999999999</v>
      </c>
      <c r="P19">
        <v>30001</v>
      </c>
      <c r="Q19">
        <v>120000</v>
      </c>
      <c r="S19" t="s">
        <v>281</v>
      </c>
      <c r="T19">
        <v>-1.7729999999999999</v>
      </c>
      <c r="U19">
        <v>0.51390000000000002</v>
      </c>
      <c r="V19">
        <v>2.944E-3</v>
      </c>
      <c r="W19">
        <v>-2.8039999999999998</v>
      </c>
      <c r="X19">
        <v>-1.772</v>
      </c>
      <c r="Y19">
        <v>-0.74450000000000005</v>
      </c>
      <c r="Z19">
        <v>30001</v>
      </c>
      <c r="AA19">
        <v>120000</v>
      </c>
      <c r="AC19">
        <v>17</v>
      </c>
      <c r="AD19" t="s">
        <v>253</v>
      </c>
      <c r="AE19">
        <v>8.2780000000000005</v>
      </c>
      <c r="AF19">
        <v>4.4130000000000003</v>
      </c>
      <c r="AG19">
        <v>6.3600000000000004E-2</v>
      </c>
      <c r="AH19">
        <v>2</v>
      </c>
      <c r="AI19">
        <v>7</v>
      </c>
      <c r="AJ19">
        <v>18</v>
      </c>
      <c r="AK19">
        <v>30001</v>
      </c>
      <c r="AL19">
        <v>120000</v>
      </c>
      <c r="AN19">
        <v>17</v>
      </c>
      <c r="AO19" t="s">
        <v>236</v>
      </c>
      <c r="AP19">
        <v>1.19</v>
      </c>
      <c r="AQ19">
        <v>0.7127</v>
      </c>
      <c r="AR19">
        <v>4.6870000000000002E-3</v>
      </c>
      <c r="AS19">
        <v>1</v>
      </c>
      <c r="AT19">
        <v>1</v>
      </c>
      <c r="AU19">
        <v>3</v>
      </c>
      <c r="AV19">
        <v>30001</v>
      </c>
      <c r="AW19">
        <v>120000</v>
      </c>
      <c r="AY19">
        <v>18</v>
      </c>
      <c r="AZ19" t="s">
        <v>1352</v>
      </c>
      <c r="BA19">
        <v>-7.7170000000000002E-2</v>
      </c>
      <c r="BB19">
        <v>0.17929999999999999</v>
      </c>
      <c r="BC19">
        <v>2.6059999999999998E-3</v>
      </c>
      <c r="BD19">
        <v>-0.42780000000000001</v>
      </c>
      <c r="BE19">
        <v>-7.5789999999999996E-2</v>
      </c>
      <c r="BF19">
        <v>0.27529999999999999</v>
      </c>
      <c r="BG19">
        <v>120001</v>
      </c>
      <c r="BH19">
        <v>480000</v>
      </c>
      <c r="BJ19">
        <v>18</v>
      </c>
      <c r="BK19" t="s">
        <v>1393</v>
      </c>
      <c r="BL19">
        <v>-1.6319999999999999</v>
      </c>
      <c r="BM19">
        <v>0.51759999999999995</v>
      </c>
      <c r="BN19">
        <v>4.7140000000000003E-3</v>
      </c>
      <c r="BO19">
        <v>-2.66</v>
      </c>
      <c r="BP19">
        <v>-1.635</v>
      </c>
      <c r="BQ19">
        <v>-0.59570000000000001</v>
      </c>
      <c r="BR19">
        <v>120001</v>
      </c>
      <c r="BS19">
        <v>480000</v>
      </c>
      <c r="BU19">
        <v>17</v>
      </c>
      <c r="BV19" t="s">
        <v>253</v>
      </c>
      <c r="BW19">
        <v>12.51</v>
      </c>
      <c r="BX19">
        <v>6.1520000000000001</v>
      </c>
      <c r="BY19">
        <v>0.1076</v>
      </c>
      <c r="BZ19">
        <v>2</v>
      </c>
      <c r="CA19">
        <v>13</v>
      </c>
      <c r="CB19">
        <v>25</v>
      </c>
      <c r="CC19">
        <v>120001</v>
      </c>
      <c r="CD19">
        <v>480000</v>
      </c>
      <c r="CF19">
        <v>17</v>
      </c>
      <c r="CG19" t="s">
        <v>236</v>
      </c>
      <c r="CH19">
        <v>1.1259999999999999</v>
      </c>
      <c r="CI19">
        <v>0.63049999999999995</v>
      </c>
      <c r="CJ19">
        <v>4.8069999999999996E-3</v>
      </c>
      <c r="CK19">
        <v>1</v>
      </c>
      <c r="CL19">
        <v>1</v>
      </c>
      <c r="CM19">
        <v>2</v>
      </c>
      <c r="CN19">
        <v>120001</v>
      </c>
      <c r="CO19">
        <v>480000</v>
      </c>
    </row>
    <row r="20" spans="1:93" x14ac:dyDescent="0.25">
      <c r="A20">
        <v>18</v>
      </c>
      <c r="B20" s="19">
        <v>12</v>
      </c>
      <c r="C20" t="s">
        <v>62</v>
      </c>
      <c r="D20">
        <v>9</v>
      </c>
      <c r="E20">
        <f>D20-1</f>
        <v>8</v>
      </c>
      <c r="F20" t="s">
        <v>62</v>
      </c>
      <c r="I20" t="s">
        <v>435</v>
      </c>
      <c r="J20">
        <v>5.0569999999999997E-2</v>
      </c>
      <c r="K20">
        <v>0.4118</v>
      </c>
      <c r="L20">
        <v>1.013E-2</v>
      </c>
      <c r="M20">
        <v>-0.77029999999999998</v>
      </c>
      <c r="N20">
        <v>5.3269999999999998E-2</v>
      </c>
      <c r="O20">
        <v>0.85219999999999996</v>
      </c>
      <c r="P20">
        <v>30001</v>
      </c>
      <c r="Q20">
        <v>120000</v>
      </c>
      <c r="S20" t="s">
        <v>282</v>
      </c>
      <c r="T20">
        <v>-2.9049999999999999E-2</v>
      </c>
      <c r="U20">
        <v>0.51039999999999996</v>
      </c>
      <c r="V20">
        <v>6.7629999999999999E-3</v>
      </c>
      <c r="W20">
        <v>-1.054</v>
      </c>
      <c r="X20">
        <v>-2.69E-2</v>
      </c>
      <c r="Y20">
        <v>0.98209999999999997</v>
      </c>
      <c r="Z20">
        <v>30001</v>
      </c>
      <c r="AA20">
        <v>120000</v>
      </c>
      <c r="AC20">
        <v>18</v>
      </c>
      <c r="AD20" t="s">
        <v>254</v>
      </c>
      <c r="AE20">
        <v>17.850000000000001</v>
      </c>
      <c r="AF20">
        <v>6.8109999999999999</v>
      </c>
      <c r="AG20">
        <v>0.104</v>
      </c>
      <c r="AH20">
        <v>3</v>
      </c>
      <c r="AI20">
        <v>19</v>
      </c>
      <c r="AJ20">
        <v>27</v>
      </c>
      <c r="AK20">
        <v>30001</v>
      </c>
      <c r="AL20">
        <v>120000</v>
      </c>
      <c r="AY20">
        <v>19</v>
      </c>
      <c r="AZ20" t="s">
        <v>1353</v>
      </c>
      <c r="BA20">
        <v>0.34</v>
      </c>
      <c r="BB20">
        <v>0.47560000000000002</v>
      </c>
      <c r="BC20">
        <v>9.7269999999999995E-3</v>
      </c>
      <c r="BD20">
        <v>-0.57079999999999997</v>
      </c>
      <c r="BE20">
        <v>0.33460000000000001</v>
      </c>
      <c r="BF20">
        <v>1.2909999999999999</v>
      </c>
      <c r="BG20">
        <v>120001</v>
      </c>
      <c r="BH20">
        <v>480000</v>
      </c>
      <c r="BU20">
        <v>18</v>
      </c>
      <c r="BV20" t="s">
        <v>254</v>
      </c>
      <c r="BW20">
        <v>18.22</v>
      </c>
      <c r="BX20">
        <v>7.1760000000000002</v>
      </c>
      <c r="BY20">
        <v>0.1</v>
      </c>
      <c r="BZ20">
        <v>2</v>
      </c>
      <c r="CA20">
        <v>19</v>
      </c>
      <c r="CB20">
        <v>28</v>
      </c>
      <c r="CC20">
        <v>120001</v>
      </c>
      <c r="CD20">
        <v>480000</v>
      </c>
    </row>
    <row r="21" spans="1:93" x14ac:dyDescent="0.25">
      <c r="A21">
        <v>19</v>
      </c>
      <c r="C21" t="s">
        <v>148</v>
      </c>
      <c r="D21">
        <v>10</v>
      </c>
      <c r="E21">
        <f t="shared" ref="E21:E42" si="1">D21-1</f>
        <v>9</v>
      </c>
      <c r="F21" t="s">
        <v>63</v>
      </c>
      <c r="I21" t="s">
        <v>436</v>
      </c>
      <c r="J21">
        <v>-2.5149999999999999E-2</v>
      </c>
      <c r="K21">
        <v>0.36199999999999999</v>
      </c>
      <c r="L21">
        <v>1.004E-2</v>
      </c>
      <c r="M21">
        <v>-0.74470000000000003</v>
      </c>
      <c r="N21">
        <v>-2.3709999999999998E-2</v>
      </c>
      <c r="O21">
        <v>0.67779999999999996</v>
      </c>
      <c r="P21">
        <v>30001</v>
      </c>
      <c r="Q21">
        <v>120000</v>
      </c>
      <c r="S21" t="s">
        <v>283</v>
      </c>
      <c r="T21">
        <v>-6.8760000000000002E-2</v>
      </c>
      <c r="U21">
        <v>0.43330000000000002</v>
      </c>
      <c r="V21">
        <v>4.6990000000000001E-3</v>
      </c>
      <c r="W21">
        <v>-0.9698</v>
      </c>
      <c r="X21">
        <v>-5.5730000000000002E-2</v>
      </c>
      <c r="Y21">
        <v>0.77559999999999996</v>
      </c>
      <c r="Z21">
        <v>30001</v>
      </c>
      <c r="AA21">
        <v>120000</v>
      </c>
      <c r="AC21">
        <v>19</v>
      </c>
      <c r="AD21" t="s">
        <v>255</v>
      </c>
      <c r="AE21">
        <v>21.26</v>
      </c>
      <c r="AF21">
        <v>3.0539999999999998</v>
      </c>
      <c r="AG21">
        <v>3.056E-2</v>
      </c>
      <c r="AH21">
        <v>15</v>
      </c>
      <c r="AI21">
        <v>21</v>
      </c>
      <c r="AJ21">
        <v>27</v>
      </c>
      <c r="AK21">
        <v>30001</v>
      </c>
      <c r="AL21">
        <v>120000</v>
      </c>
      <c r="AY21">
        <v>20</v>
      </c>
      <c r="AZ21" t="s">
        <v>1354</v>
      </c>
      <c r="BA21">
        <v>0.1077</v>
      </c>
      <c r="BB21">
        <v>0.3881</v>
      </c>
      <c r="BC21">
        <v>8.8889999999999993E-3</v>
      </c>
      <c r="BD21">
        <v>-0.63990000000000002</v>
      </c>
      <c r="BE21">
        <v>9.8729999999999998E-2</v>
      </c>
      <c r="BF21">
        <v>0.89539999999999997</v>
      </c>
      <c r="BG21">
        <v>120001</v>
      </c>
      <c r="BH21">
        <v>480000</v>
      </c>
      <c r="BU21">
        <v>19</v>
      </c>
      <c r="BV21" t="s">
        <v>255</v>
      </c>
      <c r="BW21">
        <v>21.05</v>
      </c>
      <c r="BX21">
        <v>3.7250000000000001</v>
      </c>
      <c r="BY21">
        <v>4.6170000000000003E-2</v>
      </c>
      <c r="BZ21">
        <v>12</v>
      </c>
      <c r="CA21">
        <v>21</v>
      </c>
      <c r="CB21">
        <v>27</v>
      </c>
      <c r="CC21">
        <v>120001</v>
      </c>
      <c r="CD21">
        <v>480000</v>
      </c>
    </row>
    <row r="22" spans="1:93" x14ac:dyDescent="0.25">
      <c r="A22">
        <v>20</v>
      </c>
      <c r="C22" t="s">
        <v>65</v>
      </c>
      <c r="D22">
        <v>11</v>
      </c>
      <c r="E22">
        <f t="shared" si="1"/>
        <v>10</v>
      </c>
      <c r="F22" t="s">
        <v>64</v>
      </c>
      <c r="I22" t="s">
        <v>437</v>
      </c>
      <c r="J22">
        <v>0.2107</v>
      </c>
      <c r="K22">
        <v>0.44500000000000001</v>
      </c>
      <c r="L22">
        <v>1.1270000000000001E-2</v>
      </c>
      <c r="M22">
        <v>-0.6532</v>
      </c>
      <c r="N22">
        <v>0.20660000000000001</v>
      </c>
      <c r="O22">
        <v>1.103</v>
      </c>
      <c r="P22">
        <v>30001</v>
      </c>
      <c r="Q22">
        <v>120000</v>
      </c>
      <c r="S22" t="s">
        <v>284</v>
      </c>
      <c r="T22">
        <v>-0.41499999999999998</v>
      </c>
      <c r="U22">
        <v>0.56189999999999996</v>
      </c>
      <c r="V22">
        <v>8.1220000000000007E-3</v>
      </c>
      <c r="W22">
        <v>-1.5449999999999999</v>
      </c>
      <c r="X22">
        <v>-0.40820000000000001</v>
      </c>
      <c r="Y22">
        <v>0.67900000000000005</v>
      </c>
      <c r="Z22">
        <v>30001</v>
      </c>
      <c r="AA22">
        <v>120000</v>
      </c>
      <c r="AC22">
        <v>20</v>
      </c>
      <c r="AD22" t="s">
        <v>256</v>
      </c>
      <c r="AE22">
        <v>22.87</v>
      </c>
      <c r="AF22">
        <v>5.4240000000000004</v>
      </c>
      <c r="AG22">
        <v>7.6300000000000007E-2</v>
      </c>
      <c r="AH22">
        <v>8</v>
      </c>
      <c r="AI22">
        <v>24</v>
      </c>
      <c r="AJ22">
        <v>28</v>
      </c>
      <c r="AK22">
        <v>30001</v>
      </c>
      <c r="AL22">
        <v>120000</v>
      </c>
      <c r="AY22">
        <v>21</v>
      </c>
      <c r="AZ22" t="s">
        <v>1355</v>
      </c>
      <c r="BA22">
        <v>0.45350000000000001</v>
      </c>
      <c r="BB22">
        <v>0.56369999999999998</v>
      </c>
      <c r="BC22">
        <v>1.1270000000000001E-2</v>
      </c>
      <c r="BD22">
        <v>-0.59240000000000004</v>
      </c>
      <c r="BE22">
        <v>0.42249999999999999</v>
      </c>
      <c r="BF22">
        <v>1.627</v>
      </c>
      <c r="BG22">
        <v>120001</v>
      </c>
      <c r="BH22">
        <v>480000</v>
      </c>
      <c r="BU22">
        <v>20</v>
      </c>
      <c r="BV22" t="s">
        <v>256</v>
      </c>
      <c r="BW22">
        <v>21.73</v>
      </c>
      <c r="BX22">
        <v>6.242</v>
      </c>
      <c r="BY22">
        <v>8.6849999999999997E-2</v>
      </c>
      <c r="BZ22">
        <v>4</v>
      </c>
      <c r="CA22">
        <v>24</v>
      </c>
      <c r="CB22">
        <v>28</v>
      </c>
      <c r="CC22">
        <v>120001</v>
      </c>
      <c r="CD22">
        <v>480000</v>
      </c>
    </row>
    <row r="23" spans="1:93" x14ac:dyDescent="0.25">
      <c r="A23">
        <v>21</v>
      </c>
      <c r="B23">
        <v>13</v>
      </c>
      <c r="C23" t="s">
        <v>66</v>
      </c>
      <c r="D23">
        <v>11</v>
      </c>
      <c r="E23">
        <f t="shared" si="1"/>
        <v>10</v>
      </c>
      <c r="F23" t="s">
        <v>64</v>
      </c>
      <c r="I23" t="s">
        <v>438</v>
      </c>
      <c r="J23">
        <v>0.48970000000000002</v>
      </c>
      <c r="K23">
        <v>0.36870000000000003</v>
      </c>
      <c r="L23">
        <v>1.04E-2</v>
      </c>
      <c r="M23">
        <v>-0.23699999999999999</v>
      </c>
      <c r="N23">
        <v>0.48899999999999999</v>
      </c>
      <c r="O23">
        <v>1.208</v>
      </c>
      <c r="P23">
        <v>30001</v>
      </c>
      <c r="Q23">
        <v>120000</v>
      </c>
      <c r="S23" t="s">
        <v>285</v>
      </c>
      <c r="T23">
        <v>-1.135</v>
      </c>
      <c r="U23">
        <v>0.48949999999999999</v>
      </c>
      <c r="V23">
        <v>1.098E-2</v>
      </c>
      <c r="W23">
        <v>-2.105</v>
      </c>
      <c r="X23">
        <v>-1.1319999999999999</v>
      </c>
      <c r="Y23">
        <v>-0.17580000000000001</v>
      </c>
      <c r="Z23">
        <v>30001</v>
      </c>
      <c r="AA23">
        <v>120000</v>
      </c>
      <c r="AC23">
        <v>21</v>
      </c>
      <c r="AD23" t="s">
        <v>257</v>
      </c>
      <c r="AE23">
        <v>9.1980000000000004</v>
      </c>
      <c r="AF23">
        <v>4.0839999999999996</v>
      </c>
      <c r="AG23">
        <v>8.2040000000000002E-2</v>
      </c>
      <c r="AH23">
        <v>3</v>
      </c>
      <c r="AI23">
        <v>8</v>
      </c>
      <c r="AJ23">
        <v>17</v>
      </c>
      <c r="AK23">
        <v>30001</v>
      </c>
      <c r="AL23">
        <v>120000</v>
      </c>
      <c r="AY23">
        <v>22</v>
      </c>
      <c r="AZ23" t="s">
        <v>1356</v>
      </c>
      <c r="BA23">
        <v>0.71009999999999995</v>
      </c>
      <c r="BB23">
        <v>0.42449999999999999</v>
      </c>
      <c r="BC23">
        <v>9.5659999999999999E-3</v>
      </c>
      <c r="BD23">
        <v>-8.9450000000000002E-2</v>
      </c>
      <c r="BE23">
        <v>0.69920000000000004</v>
      </c>
      <c r="BF23">
        <v>1.579</v>
      </c>
      <c r="BG23">
        <v>120001</v>
      </c>
      <c r="BH23">
        <v>480000</v>
      </c>
      <c r="BU23">
        <v>21</v>
      </c>
      <c r="BV23" t="s">
        <v>257</v>
      </c>
      <c r="BW23">
        <v>13.01</v>
      </c>
      <c r="BX23">
        <v>5.75</v>
      </c>
      <c r="BY23">
        <v>0.1137</v>
      </c>
      <c r="BZ23">
        <v>3</v>
      </c>
      <c r="CA23">
        <v>14</v>
      </c>
      <c r="CB23">
        <v>24</v>
      </c>
      <c r="CC23">
        <v>120001</v>
      </c>
      <c r="CD23">
        <v>480000</v>
      </c>
    </row>
    <row r="24" spans="1:93" x14ac:dyDescent="0.25">
      <c r="A24">
        <v>22</v>
      </c>
      <c r="C24" t="s">
        <v>68</v>
      </c>
      <c r="D24">
        <v>12</v>
      </c>
      <c r="E24">
        <f t="shared" si="1"/>
        <v>11</v>
      </c>
      <c r="F24" t="s">
        <v>67</v>
      </c>
      <c r="I24" t="s">
        <v>439</v>
      </c>
      <c r="J24">
        <v>0.29630000000000001</v>
      </c>
      <c r="K24">
        <v>0.42259999999999998</v>
      </c>
      <c r="L24">
        <v>1.1469999999999999E-2</v>
      </c>
      <c r="M24">
        <v>-0.56659999999999999</v>
      </c>
      <c r="N24">
        <v>0.3024</v>
      </c>
      <c r="O24">
        <v>1.097</v>
      </c>
      <c r="P24">
        <v>30001</v>
      </c>
      <c r="Q24">
        <v>120000</v>
      </c>
      <c r="S24" t="s">
        <v>286</v>
      </c>
      <c r="T24">
        <v>-0.98129999999999995</v>
      </c>
      <c r="U24">
        <v>0.4541</v>
      </c>
      <c r="V24">
        <v>1.102E-2</v>
      </c>
      <c r="W24">
        <v>-1.8759999999999999</v>
      </c>
      <c r="X24">
        <v>-0.98009999999999997</v>
      </c>
      <c r="Y24">
        <v>-9.0179999999999996E-2</v>
      </c>
      <c r="Z24">
        <v>30001</v>
      </c>
      <c r="AA24">
        <v>120000</v>
      </c>
      <c r="AC24">
        <v>22</v>
      </c>
      <c r="AD24" t="s">
        <v>258</v>
      </c>
      <c r="AE24">
        <v>22.95</v>
      </c>
      <c r="AF24">
        <v>2.7109999999999999</v>
      </c>
      <c r="AG24">
        <v>3.9280000000000002E-2</v>
      </c>
      <c r="AH24">
        <v>18</v>
      </c>
      <c r="AI24">
        <v>23</v>
      </c>
      <c r="AJ24">
        <v>28</v>
      </c>
      <c r="AK24">
        <v>30001</v>
      </c>
      <c r="AL24">
        <v>120000</v>
      </c>
      <c r="AY24">
        <v>23</v>
      </c>
      <c r="AZ24" t="s">
        <v>1357</v>
      </c>
      <c r="BA24">
        <v>0.55369999999999997</v>
      </c>
      <c r="BB24">
        <v>0.49149999999999999</v>
      </c>
      <c r="BC24">
        <v>1.072E-2</v>
      </c>
      <c r="BD24">
        <v>-0.38179999999999997</v>
      </c>
      <c r="BE24">
        <v>0.54830000000000001</v>
      </c>
      <c r="BF24">
        <v>1.554</v>
      </c>
      <c r="BG24">
        <v>120001</v>
      </c>
      <c r="BH24">
        <v>480000</v>
      </c>
      <c r="BU24">
        <v>22</v>
      </c>
      <c r="BV24" t="s">
        <v>258</v>
      </c>
      <c r="BW24">
        <v>22.59</v>
      </c>
      <c r="BX24">
        <v>3.02</v>
      </c>
      <c r="BY24">
        <v>4.0939999999999997E-2</v>
      </c>
      <c r="BZ24">
        <v>17</v>
      </c>
      <c r="CA24">
        <v>23</v>
      </c>
      <c r="CB24">
        <v>27</v>
      </c>
      <c r="CC24">
        <v>120001</v>
      </c>
      <c r="CD24">
        <v>480000</v>
      </c>
    </row>
    <row r="25" spans="1:93" x14ac:dyDescent="0.25">
      <c r="A25">
        <v>23</v>
      </c>
      <c r="B25">
        <v>14</v>
      </c>
      <c r="C25" t="s">
        <v>69</v>
      </c>
      <c r="D25">
        <v>12</v>
      </c>
      <c r="E25">
        <f t="shared" si="1"/>
        <v>11</v>
      </c>
      <c r="F25" t="s">
        <v>67</v>
      </c>
      <c r="I25" t="s">
        <v>440</v>
      </c>
      <c r="J25">
        <v>0.35489999999999999</v>
      </c>
      <c r="K25">
        <v>0.36730000000000002</v>
      </c>
      <c r="L25">
        <v>1.09E-2</v>
      </c>
      <c r="M25">
        <v>-0.38219999999999998</v>
      </c>
      <c r="N25">
        <v>0.35580000000000001</v>
      </c>
      <c r="O25">
        <v>1.0620000000000001</v>
      </c>
      <c r="P25">
        <v>30001</v>
      </c>
      <c r="Q25">
        <v>120000</v>
      </c>
      <c r="S25" t="s">
        <v>287</v>
      </c>
      <c r="T25">
        <v>0.68210000000000004</v>
      </c>
      <c r="U25">
        <v>0.91520000000000001</v>
      </c>
      <c r="V25">
        <v>1.9130000000000001E-2</v>
      </c>
      <c r="W25">
        <v>-1.125</v>
      </c>
      <c r="X25">
        <v>0.67759999999999998</v>
      </c>
      <c r="Y25">
        <v>2.5110000000000001</v>
      </c>
      <c r="Z25">
        <v>30001</v>
      </c>
      <c r="AA25">
        <v>120000</v>
      </c>
      <c r="AC25">
        <v>23</v>
      </c>
      <c r="AD25" t="s">
        <v>259</v>
      </c>
      <c r="AE25">
        <v>7.1779999999999999</v>
      </c>
      <c r="AF25">
        <v>3.274</v>
      </c>
      <c r="AG25">
        <v>5.7419999999999999E-2</v>
      </c>
      <c r="AH25">
        <v>3</v>
      </c>
      <c r="AI25">
        <v>6</v>
      </c>
      <c r="AJ25">
        <v>15</v>
      </c>
      <c r="AK25">
        <v>30001</v>
      </c>
      <c r="AL25">
        <v>120000</v>
      </c>
      <c r="AY25">
        <v>24</v>
      </c>
      <c r="AZ25" t="s">
        <v>1358</v>
      </c>
      <c r="BA25">
        <v>0.46429999999999999</v>
      </c>
      <c r="BB25">
        <v>0.45419999999999999</v>
      </c>
      <c r="BC25">
        <v>1.0959999999999999E-2</v>
      </c>
      <c r="BD25">
        <v>-0.40660000000000002</v>
      </c>
      <c r="BE25">
        <v>0.46400000000000002</v>
      </c>
      <c r="BF25">
        <v>1.363</v>
      </c>
      <c r="BG25">
        <v>120001</v>
      </c>
      <c r="BH25">
        <v>480000</v>
      </c>
      <c r="BU25">
        <v>23</v>
      </c>
      <c r="BV25" t="s">
        <v>259</v>
      </c>
      <c r="BW25">
        <v>12.28</v>
      </c>
      <c r="BX25">
        <v>5.2720000000000002</v>
      </c>
      <c r="BY25">
        <v>0.1043</v>
      </c>
      <c r="BZ25">
        <v>3</v>
      </c>
      <c r="CA25">
        <v>13</v>
      </c>
      <c r="CB25">
        <v>23</v>
      </c>
      <c r="CC25">
        <v>120001</v>
      </c>
      <c r="CD25">
        <v>480000</v>
      </c>
    </row>
    <row r="26" spans="1:93" x14ac:dyDescent="0.25">
      <c r="A26">
        <v>24</v>
      </c>
      <c r="B26">
        <v>15</v>
      </c>
      <c r="C26" t="s">
        <v>70</v>
      </c>
      <c r="D26">
        <v>12</v>
      </c>
      <c r="E26">
        <f t="shared" si="1"/>
        <v>11</v>
      </c>
      <c r="F26" t="s">
        <v>67</v>
      </c>
      <c r="I26" t="s">
        <v>441</v>
      </c>
      <c r="J26">
        <v>0.33139999999999997</v>
      </c>
      <c r="K26">
        <v>0.3296</v>
      </c>
      <c r="L26">
        <v>1.01E-2</v>
      </c>
      <c r="M26">
        <v>-0.32840000000000003</v>
      </c>
      <c r="N26">
        <v>0.33079999999999998</v>
      </c>
      <c r="O26">
        <v>0.96660000000000001</v>
      </c>
      <c r="P26">
        <v>30001</v>
      </c>
      <c r="Q26">
        <v>120000</v>
      </c>
      <c r="S26" t="s">
        <v>288</v>
      </c>
      <c r="T26">
        <v>-0.89829999999999999</v>
      </c>
      <c r="U26">
        <v>0.46889999999999998</v>
      </c>
      <c r="V26">
        <v>1.1010000000000001E-2</v>
      </c>
      <c r="W26">
        <v>-1.8280000000000001</v>
      </c>
      <c r="X26">
        <v>-0.89590000000000003</v>
      </c>
      <c r="Y26">
        <v>2.0330000000000001E-2</v>
      </c>
      <c r="Z26">
        <v>30001</v>
      </c>
      <c r="AA26">
        <v>120000</v>
      </c>
      <c r="AC26">
        <v>24</v>
      </c>
      <c r="AD26" t="s">
        <v>260</v>
      </c>
      <c r="AE26">
        <v>5.2640000000000002</v>
      </c>
      <c r="AF26">
        <v>4.2169999999999996</v>
      </c>
      <c r="AG26">
        <v>5.2479999999999999E-2</v>
      </c>
      <c r="AH26">
        <v>1</v>
      </c>
      <c r="AI26">
        <v>4</v>
      </c>
      <c r="AJ26">
        <v>17</v>
      </c>
      <c r="AK26">
        <v>30001</v>
      </c>
      <c r="AL26">
        <v>120000</v>
      </c>
      <c r="AY26">
        <v>25</v>
      </c>
      <c r="AZ26" t="s">
        <v>1359</v>
      </c>
      <c r="BA26">
        <v>0.5</v>
      </c>
      <c r="BB26">
        <v>0.372</v>
      </c>
      <c r="BC26">
        <v>9.1380000000000003E-3</v>
      </c>
      <c r="BD26">
        <v>-0.19789999999999999</v>
      </c>
      <c r="BE26">
        <v>0.49390000000000001</v>
      </c>
      <c r="BF26">
        <v>1.2529999999999999</v>
      </c>
      <c r="BG26">
        <v>120001</v>
      </c>
      <c r="BH26">
        <v>480000</v>
      </c>
      <c r="BU26">
        <v>24</v>
      </c>
      <c r="BV26" t="s">
        <v>260</v>
      </c>
      <c r="BW26">
        <v>13.66</v>
      </c>
      <c r="BX26">
        <v>7.3570000000000002</v>
      </c>
      <c r="BY26">
        <v>0.1183</v>
      </c>
      <c r="BZ26">
        <v>2</v>
      </c>
      <c r="CA26">
        <v>15</v>
      </c>
      <c r="CB26">
        <v>27</v>
      </c>
      <c r="CC26">
        <v>120001</v>
      </c>
      <c r="CD26">
        <v>480000</v>
      </c>
    </row>
    <row r="27" spans="1:93" x14ac:dyDescent="0.25">
      <c r="A27">
        <v>25</v>
      </c>
      <c r="C27" t="s">
        <v>71</v>
      </c>
      <c r="D27">
        <v>12</v>
      </c>
      <c r="E27">
        <f t="shared" si="1"/>
        <v>11</v>
      </c>
      <c r="F27" t="s">
        <v>67</v>
      </c>
      <c r="I27" t="s">
        <v>442</v>
      </c>
      <c r="J27">
        <v>0.32279999999999998</v>
      </c>
      <c r="K27">
        <v>0.37809999999999999</v>
      </c>
      <c r="L27">
        <v>1.0869999999999999E-2</v>
      </c>
      <c r="M27">
        <v>-0.43780000000000002</v>
      </c>
      <c r="N27">
        <v>0.3256</v>
      </c>
      <c r="O27">
        <v>1.048</v>
      </c>
      <c r="P27">
        <v>30001</v>
      </c>
      <c r="Q27">
        <v>120000</v>
      </c>
      <c r="S27" t="s">
        <v>289</v>
      </c>
      <c r="T27">
        <v>-0.65080000000000005</v>
      </c>
      <c r="U27">
        <v>0.59799999999999998</v>
      </c>
      <c r="V27">
        <v>4.8630000000000001E-3</v>
      </c>
      <c r="W27">
        <v>-1.8440000000000001</v>
      </c>
      <c r="X27">
        <v>-0.64839999999999998</v>
      </c>
      <c r="Y27">
        <v>0.52470000000000006</v>
      </c>
      <c r="Z27">
        <v>30001</v>
      </c>
      <c r="AA27">
        <v>120000</v>
      </c>
      <c r="AC27">
        <v>25</v>
      </c>
      <c r="AD27" t="s">
        <v>261</v>
      </c>
      <c r="AE27">
        <v>5.6050000000000004</v>
      </c>
      <c r="AF27">
        <v>2.8820000000000001</v>
      </c>
      <c r="AG27">
        <v>2.6679999999999999E-2</v>
      </c>
      <c r="AH27">
        <v>2</v>
      </c>
      <c r="AI27">
        <v>5</v>
      </c>
      <c r="AJ27">
        <v>14</v>
      </c>
      <c r="AK27">
        <v>30001</v>
      </c>
      <c r="AL27">
        <v>120000</v>
      </c>
      <c r="AY27">
        <v>26</v>
      </c>
      <c r="AZ27" t="s">
        <v>1360</v>
      </c>
      <c r="BA27">
        <v>0.43070000000000003</v>
      </c>
      <c r="BB27">
        <v>0.45889999999999997</v>
      </c>
      <c r="BC27">
        <v>1.082E-2</v>
      </c>
      <c r="BD27">
        <v>-0.44829999999999998</v>
      </c>
      <c r="BE27">
        <v>0.437</v>
      </c>
      <c r="BF27">
        <v>1.345</v>
      </c>
      <c r="BG27">
        <v>120001</v>
      </c>
      <c r="BH27">
        <v>480000</v>
      </c>
      <c r="BU27">
        <v>25</v>
      </c>
      <c r="BV27" t="s">
        <v>261</v>
      </c>
      <c r="BW27">
        <v>6.1159999999999997</v>
      </c>
      <c r="BX27">
        <v>4.1859999999999999</v>
      </c>
      <c r="BY27">
        <v>6.0220000000000003E-2</v>
      </c>
      <c r="BZ27">
        <v>2</v>
      </c>
      <c r="CA27">
        <v>5</v>
      </c>
      <c r="CB27">
        <v>18</v>
      </c>
      <c r="CC27">
        <v>120001</v>
      </c>
      <c r="CD27">
        <v>480000</v>
      </c>
    </row>
    <row r="28" spans="1:93" x14ac:dyDescent="0.25">
      <c r="A28">
        <v>26</v>
      </c>
      <c r="B28">
        <v>16</v>
      </c>
      <c r="C28" t="s">
        <v>149</v>
      </c>
      <c r="D28">
        <v>12</v>
      </c>
      <c r="E28">
        <f t="shared" si="1"/>
        <v>11</v>
      </c>
      <c r="F28" t="s">
        <v>67</v>
      </c>
      <c r="I28" t="s">
        <v>443</v>
      </c>
      <c r="J28">
        <v>-0.50119999999999998</v>
      </c>
      <c r="K28">
        <v>0.35149999999999998</v>
      </c>
      <c r="L28">
        <v>7.5329999999999998E-3</v>
      </c>
      <c r="M28">
        <v>-1.1890000000000001</v>
      </c>
      <c r="N28">
        <v>-0.50049999999999994</v>
      </c>
      <c r="O28">
        <v>0.1852</v>
      </c>
      <c r="P28">
        <v>30001</v>
      </c>
      <c r="Q28">
        <v>120000</v>
      </c>
      <c r="S28" t="s">
        <v>290</v>
      </c>
      <c r="T28">
        <v>-0.60829999999999995</v>
      </c>
      <c r="U28">
        <v>0.4471</v>
      </c>
      <c r="V28">
        <v>3.7290000000000001E-3</v>
      </c>
      <c r="W28">
        <v>-1.5089999999999999</v>
      </c>
      <c r="X28">
        <v>-0.6038</v>
      </c>
      <c r="Y28">
        <v>0.27350000000000002</v>
      </c>
      <c r="Z28">
        <v>30001</v>
      </c>
      <c r="AA28">
        <v>120000</v>
      </c>
      <c r="AC28">
        <v>26</v>
      </c>
      <c r="AD28" t="s">
        <v>262</v>
      </c>
      <c r="AE28">
        <v>10.83</v>
      </c>
      <c r="AF28">
        <v>7.3220000000000001</v>
      </c>
      <c r="AG28">
        <v>0.1484</v>
      </c>
      <c r="AH28">
        <v>2</v>
      </c>
      <c r="AI28">
        <v>9</v>
      </c>
      <c r="AJ28">
        <v>27</v>
      </c>
      <c r="AK28">
        <v>30001</v>
      </c>
      <c r="AL28">
        <v>120000</v>
      </c>
      <c r="AY28">
        <v>27</v>
      </c>
      <c r="AZ28" t="s">
        <v>1361</v>
      </c>
      <c r="BA28">
        <v>1.684E-3</v>
      </c>
      <c r="BB28">
        <v>0.4652</v>
      </c>
      <c r="BC28">
        <v>1.026E-2</v>
      </c>
      <c r="BD28">
        <v>-0.89510000000000001</v>
      </c>
      <c r="BE28">
        <v>-8.2419999999999993E-3</v>
      </c>
      <c r="BF28">
        <v>0.92900000000000005</v>
      </c>
      <c r="BG28">
        <v>120001</v>
      </c>
      <c r="BH28">
        <v>480000</v>
      </c>
      <c r="BU28">
        <v>26</v>
      </c>
      <c r="BV28" t="s">
        <v>262</v>
      </c>
      <c r="BW28">
        <v>8.7119999999999997</v>
      </c>
      <c r="BX28">
        <v>7.1879999999999997</v>
      </c>
      <c r="BY28">
        <v>0.1147</v>
      </c>
      <c r="BZ28">
        <v>2</v>
      </c>
      <c r="CA28">
        <v>5</v>
      </c>
      <c r="CB28">
        <v>27</v>
      </c>
      <c r="CC28">
        <v>120001</v>
      </c>
      <c r="CD28">
        <v>480000</v>
      </c>
    </row>
    <row r="29" spans="1:93" x14ac:dyDescent="0.25">
      <c r="A29">
        <v>27</v>
      </c>
      <c r="B29">
        <v>17</v>
      </c>
      <c r="C29" t="s">
        <v>72</v>
      </c>
      <c r="D29">
        <v>13</v>
      </c>
      <c r="E29">
        <f t="shared" si="1"/>
        <v>12</v>
      </c>
      <c r="F29" t="s">
        <v>72</v>
      </c>
      <c r="I29" t="s">
        <v>444</v>
      </c>
      <c r="J29">
        <v>0.17649999999999999</v>
      </c>
      <c r="K29">
        <v>0.58840000000000003</v>
      </c>
      <c r="L29">
        <v>1.208E-2</v>
      </c>
      <c r="M29">
        <v>-1.0349999999999999</v>
      </c>
      <c r="N29">
        <v>0.19350000000000001</v>
      </c>
      <c r="O29">
        <v>1.3129999999999999</v>
      </c>
      <c r="P29">
        <v>30001</v>
      </c>
      <c r="Q29">
        <v>120000</v>
      </c>
      <c r="S29" t="s">
        <v>291</v>
      </c>
      <c r="T29">
        <v>-0.34250000000000003</v>
      </c>
      <c r="U29">
        <v>0.31580000000000003</v>
      </c>
      <c r="V29">
        <v>2.431E-3</v>
      </c>
      <c r="W29">
        <v>-0.99299999999999999</v>
      </c>
      <c r="X29">
        <v>-0.33689999999999998</v>
      </c>
      <c r="Y29">
        <v>0.28000000000000003</v>
      </c>
      <c r="Z29">
        <v>30001</v>
      </c>
      <c r="AA29">
        <v>120000</v>
      </c>
      <c r="AC29">
        <v>27</v>
      </c>
      <c r="AD29" t="s">
        <v>263</v>
      </c>
      <c r="AE29">
        <v>4.7190000000000003</v>
      </c>
      <c r="AF29">
        <v>4.742</v>
      </c>
      <c r="AG29">
        <v>9.536E-2</v>
      </c>
      <c r="AH29">
        <v>1</v>
      </c>
      <c r="AI29">
        <v>3</v>
      </c>
      <c r="AJ29">
        <v>18</v>
      </c>
      <c r="AK29">
        <v>30001</v>
      </c>
      <c r="AL29">
        <v>120000</v>
      </c>
      <c r="AY29">
        <v>28</v>
      </c>
      <c r="AZ29" t="s">
        <v>1362</v>
      </c>
      <c r="BA29">
        <v>0.41610000000000003</v>
      </c>
      <c r="BB29">
        <v>0.62770000000000004</v>
      </c>
      <c r="BC29">
        <v>1.1310000000000001E-2</v>
      </c>
      <c r="BD29">
        <v>-0.88319999999999999</v>
      </c>
      <c r="BE29">
        <v>0.43519999999999998</v>
      </c>
      <c r="BF29">
        <v>1.6359999999999999</v>
      </c>
      <c r="BG29">
        <v>120001</v>
      </c>
      <c r="BH29">
        <v>480000</v>
      </c>
      <c r="BU29">
        <v>27</v>
      </c>
      <c r="BV29" t="s">
        <v>263</v>
      </c>
      <c r="BW29">
        <v>6.7560000000000002</v>
      </c>
      <c r="BX29">
        <v>6.3639999999999999</v>
      </c>
      <c r="BY29">
        <v>0.1075</v>
      </c>
      <c r="BZ29">
        <v>1</v>
      </c>
      <c r="CA29">
        <v>4</v>
      </c>
      <c r="CB29">
        <v>24</v>
      </c>
      <c r="CC29">
        <v>120001</v>
      </c>
      <c r="CD29">
        <v>480000</v>
      </c>
    </row>
    <row r="30" spans="1:93" x14ac:dyDescent="0.25">
      <c r="A30">
        <v>28</v>
      </c>
      <c r="B30">
        <v>18</v>
      </c>
      <c r="C30" t="s">
        <v>73</v>
      </c>
      <c r="D30">
        <v>14</v>
      </c>
      <c r="E30">
        <f t="shared" si="1"/>
        <v>13</v>
      </c>
      <c r="F30" t="s">
        <v>74</v>
      </c>
      <c r="I30" t="s">
        <v>445</v>
      </c>
      <c r="J30">
        <v>0.37040000000000001</v>
      </c>
      <c r="K30">
        <v>0.32229999999999998</v>
      </c>
      <c r="L30">
        <v>8.7180000000000001E-3</v>
      </c>
      <c r="M30">
        <v>-0.27429999999999999</v>
      </c>
      <c r="N30">
        <v>0.3735</v>
      </c>
      <c r="O30">
        <v>0.99080000000000001</v>
      </c>
      <c r="P30">
        <v>30001</v>
      </c>
      <c r="Q30">
        <v>120000</v>
      </c>
      <c r="S30" t="s">
        <v>292</v>
      </c>
      <c r="T30">
        <v>-1.202</v>
      </c>
      <c r="U30">
        <v>0.67720000000000002</v>
      </c>
      <c r="V30">
        <v>6.6829999999999997E-3</v>
      </c>
      <c r="W30">
        <v>-2.5680000000000001</v>
      </c>
      <c r="X30">
        <v>-1.1890000000000001</v>
      </c>
      <c r="Y30">
        <v>0.1048</v>
      </c>
      <c r="Z30">
        <v>30001</v>
      </c>
      <c r="AA30">
        <v>120000</v>
      </c>
      <c r="AC30">
        <v>28</v>
      </c>
      <c r="AD30" t="s">
        <v>264</v>
      </c>
      <c r="AE30">
        <v>1.2030000000000001</v>
      </c>
      <c r="AF30">
        <v>0.52370000000000005</v>
      </c>
      <c r="AG30">
        <v>7.2420000000000002E-3</v>
      </c>
      <c r="AH30">
        <v>1</v>
      </c>
      <c r="AI30">
        <v>1</v>
      </c>
      <c r="AJ30">
        <v>3</v>
      </c>
      <c r="AK30">
        <v>30001</v>
      </c>
      <c r="AL30">
        <v>120000</v>
      </c>
      <c r="AY30">
        <v>29</v>
      </c>
      <c r="AZ30" t="s">
        <v>1363</v>
      </c>
      <c r="BA30">
        <v>0.55859999999999999</v>
      </c>
      <c r="BB30">
        <v>0.3821</v>
      </c>
      <c r="BC30">
        <v>8.5800000000000008E-3</v>
      </c>
      <c r="BD30">
        <v>-0.18049999999999999</v>
      </c>
      <c r="BE30">
        <v>0.55459999999999998</v>
      </c>
      <c r="BF30">
        <v>1.3360000000000001</v>
      </c>
      <c r="BG30">
        <v>120001</v>
      </c>
      <c r="BH30">
        <v>480000</v>
      </c>
      <c r="BU30">
        <v>28</v>
      </c>
      <c r="BV30" t="s">
        <v>264</v>
      </c>
      <c r="BW30">
        <v>1.117</v>
      </c>
      <c r="BX30">
        <v>0.42480000000000001</v>
      </c>
      <c r="BY30">
        <v>5.4279999999999997E-3</v>
      </c>
      <c r="BZ30">
        <v>1</v>
      </c>
      <c r="CA30">
        <v>1</v>
      </c>
      <c r="CB30">
        <v>2</v>
      </c>
      <c r="CC30">
        <v>120001</v>
      </c>
      <c r="CD30">
        <v>480000</v>
      </c>
    </row>
    <row r="31" spans="1:93" x14ac:dyDescent="0.25">
      <c r="A31">
        <v>29</v>
      </c>
      <c r="B31">
        <v>19</v>
      </c>
      <c r="C31" t="s">
        <v>75</v>
      </c>
      <c r="D31">
        <v>14</v>
      </c>
      <c r="E31">
        <f t="shared" si="1"/>
        <v>13</v>
      </c>
      <c r="F31" t="s">
        <v>74</v>
      </c>
      <c r="I31" t="s">
        <v>446</v>
      </c>
      <c r="J31">
        <v>0.57050000000000001</v>
      </c>
      <c r="K31">
        <v>0.59040000000000004</v>
      </c>
      <c r="L31">
        <v>1.201E-2</v>
      </c>
      <c r="M31">
        <v>-0.57830000000000004</v>
      </c>
      <c r="N31">
        <v>0.55889999999999995</v>
      </c>
      <c r="O31">
        <v>1.7809999999999999</v>
      </c>
      <c r="P31">
        <v>30001</v>
      </c>
      <c r="Q31">
        <v>120000</v>
      </c>
      <c r="S31" t="s">
        <v>293</v>
      </c>
      <c r="T31">
        <v>-0.32900000000000001</v>
      </c>
      <c r="U31">
        <v>0.55689999999999995</v>
      </c>
      <c r="V31">
        <v>7.4409999999999997E-3</v>
      </c>
      <c r="W31">
        <v>-1.4450000000000001</v>
      </c>
      <c r="X31">
        <v>-0.32679999999999998</v>
      </c>
      <c r="Y31">
        <v>0.77159999999999995</v>
      </c>
      <c r="Z31">
        <v>30001</v>
      </c>
      <c r="AA31">
        <v>120000</v>
      </c>
      <c r="AY31">
        <v>30</v>
      </c>
      <c r="AZ31" t="s">
        <v>1364</v>
      </c>
      <c r="BA31">
        <v>0.69069999999999998</v>
      </c>
      <c r="BB31">
        <v>0.62870000000000004</v>
      </c>
      <c r="BC31">
        <v>1.1310000000000001E-2</v>
      </c>
      <c r="BD31">
        <v>-0.54969999999999997</v>
      </c>
      <c r="BE31">
        <v>0.68579999999999997</v>
      </c>
      <c r="BF31">
        <v>1.9850000000000001</v>
      </c>
      <c r="BG31">
        <v>120001</v>
      </c>
      <c r="BH31">
        <v>480000</v>
      </c>
    </row>
    <row r="32" spans="1:93" x14ac:dyDescent="0.25">
      <c r="A32">
        <v>30</v>
      </c>
      <c r="B32">
        <v>20</v>
      </c>
      <c r="C32" t="s">
        <v>76</v>
      </c>
      <c r="D32">
        <v>14</v>
      </c>
      <c r="E32">
        <f t="shared" si="1"/>
        <v>13</v>
      </c>
      <c r="F32" t="s">
        <v>74</v>
      </c>
      <c r="I32" t="s">
        <v>447</v>
      </c>
      <c r="J32">
        <v>-0.4284</v>
      </c>
      <c r="K32">
        <v>0.31940000000000002</v>
      </c>
      <c r="L32">
        <v>8.3859999999999994E-3</v>
      </c>
      <c r="M32">
        <v>-1.0580000000000001</v>
      </c>
      <c r="N32">
        <v>-0.42830000000000001</v>
      </c>
      <c r="O32">
        <v>0.19570000000000001</v>
      </c>
      <c r="P32">
        <v>30001</v>
      </c>
      <c r="Q32">
        <v>120000</v>
      </c>
      <c r="S32" t="s">
        <v>294</v>
      </c>
      <c r="T32">
        <v>-1.071</v>
      </c>
      <c r="U32">
        <v>0.5413</v>
      </c>
      <c r="V32">
        <v>5.3709999999999999E-3</v>
      </c>
      <c r="W32">
        <v>-2.1440000000000001</v>
      </c>
      <c r="X32">
        <v>-1.069</v>
      </c>
      <c r="Y32">
        <v>-8.548E-3</v>
      </c>
      <c r="Z32">
        <v>30001</v>
      </c>
      <c r="AA32">
        <v>120000</v>
      </c>
      <c r="AY32">
        <v>31</v>
      </c>
      <c r="AZ32" t="s">
        <v>1365</v>
      </c>
      <c r="BA32">
        <v>3.8260000000000002E-2</v>
      </c>
      <c r="BB32">
        <v>0.44840000000000002</v>
      </c>
      <c r="BC32">
        <v>1.0710000000000001E-2</v>
      </c>
      <c r="BD32">
        <v>-0.80930000000000002</v>
      </c>
      <c r="BE32">
        <v>3.5740000000000001E-2</v>
      </c>
      <c r="BF32">
        <v>0.92449999999999999</v>
      </c>
      <c r="BG32">
        <v>120001</v>
      </c>
      <c r="BH32">
        <v>480000</v>
      </c>
    </row>
    <row r="33" spans="1:60" x14ac:dyDescent="0.25">
      <c r="A33">
        <v>31</v>
      </c>
      <c r="B33">
        <v>21</v>
      </c>
      <c r="C33" t="s">
        <v>77</v>
      </c>
      <c r="D33">
        <v>15</v>
      </c>
      <c r="E33">
        <f t="shared" si="1"/>
        <v>14</v>
      </c>
      <c r="F33" t="s">
        <v>78</v>
      </c>
      <c r="I33" t="s">
        <v>448</v>
      </c>
      <c r="J33">
        <v>-0.31080000000000002</v>
      </c>
      <c r="K33">
        <v>0.45429999999999998</v>
      </c>
      <c r="L33">
        <v>1.0970000000000001E-2</v>
      </c>
      <c r="M33">
        <v>-1.21</v>
      </c>
      <c r="N33">
        <v>-0.31159999999999999</v>
      </c>
      <c r="O33">
        <v>0.5806</v>
      </c>
      <c r="P33">
        <v>30001</v>
      </c>
      <c r="Q33">
        <v>120000</v>
      </c>
      <c r="S33" t="s">
        <v>295</v>
      </c>
      <c r="T33">
        <v>-0.8468</v>
      </c>
      <c r="U33">
        <v>0.45340000000000003</v>
      </c>
      <c r="V33">
        <v>5.3499999999999997E-3</v>
      </c>
      <c r="W33">
        <v>-1.7569999999999999</v>
      </c>
      <c r="X33">
        <v>-0.83819999999999995</v>
      </c>
      <c r="Y33">
        <v>2.6700000000000002E-2</v>
      </c>
      <c r="Z33">
        <v>30001</v>
      </c>
      <c r="AA33">
        <v>120000</v>
      </c>
      <c r="AY33">
        <v>32</v>
      </c>
      <c r="AZ33" t="s">
        <v>1366</v>
      </c>
      <c r="BA33">
        <v>0.21029999999999999</v>
      </c>
      <c r="BB33">
        <v>0.61050000000000004</v>
      </c>
      <c r="BC33">
        <v>1.404E-2</v>
      </c>
      <c r="BD33">
        <v>-0.94440000000000002</v>
      </c>
      <c r="BE33">
        <v>0.19350000000000001</v>
      </c>
      <c r="BF33">
        <v>1.4510000000000001</v>
      </c>
      <c r="BG33">
        <v>120001</v>
      </c>
      <c r="BH33">
        <v>480000</v>
      </c>
    </row>
    <row r="34" spans="1:60" x14ac:dyDescent="0.25">
      <c r="A34">
        <v>32</v>
      </c>
      <c r="C34" t="s">
        <v>79</v>
      </c>
      <c r="D34">
        <v>15</v>
      </c>
      <c r="E34">
        <f t="shared" si="1"/>
        <v>14</v>
      </c>
      <c r="F34" t="s">
        <v>78</v>
      </c>
      <c r="I34" t="s">
        <v>449</v>
      </c>
      <c r="J34">
        <v>0.47739999999999999</v>
      </c>
      <c r="K34">
        <v>0.26479999999999998</v>
      </c>
      <c r="L34">
        <v>7.0210000000000003E-3</v>
      </c>
      <c r="M34">
        <v>-4.9799999999999997E-2</v>
      </c>
      <c r="N34">
        <v>0.4793</v>
      </c>
      <c r="O34">
        <v>0.98480000000000001</v>
      </c>
      <c r="P34">
        <v>30001</v>
      </c>
      <c r="Q34">
        <v>120000</v>
      </c>
      <c r="S34" t="s">
        <v>296</v>
      </c>
      <c r="T34">
        <v>-1.385</v>
      </c>
      <c r="U34">
        <v>0.63819999999999999</v>
      </c>
      <c r="V34">
        <v>1.308E-2</v>
      </c>
      <c r="W34">
        <v>-2.6480000000000001</v>
      </c>
      <c r="X34">
        <v>-1.383</v>
      </c>
      <c r="Y34">
        <v>-0.11849999999999999</v>
      </c>
      <c r="Z34">
        <v>30001</v>
      </c>
      <c r="AA34">
        <v>120000</v>
      </c>
      <c r="AY34">
        <v>33</v>
      </c>
      <c r="AZ34" t="s">
        <v>1367</v>
      </c>
      <c r="BA34">
        <v>0.64200000000000002</v>
      </c>
      <c r="BB34">
        <v>0.31030000000000002</v>
      </c>
      <c r="BC34">
        <v>6.966E-3</v>
      </c>
      <c r="BD34">
        <v>4.9250000000000002E-2</v>
      </c>
      <c r="BE34">
        <v>0.63670000000000004</v>
      </c>
      <c r="BF34">
        <v>1.266</v>
      </c>
      <c r="BG34">
        <v>120001</v>
      </c>
      <c r="BH34">
        <v>480000</v>
      </c>
    </row>
    <row r="35" spans="1:60" x14ac:dyDescent="0.25">
      <c r="A35">
        <v>33</v>
      </c>
      <c r="B35">
        <v>22</v>
      </c>
      <c r="C35" t="s">
        <v>80</v>
      </c>
      <c r="D35">
        <v>16</v>
      </c>
      <c r="E35">
        <f t="shared" si="1"/>
        <v>15</v>
      </c>
      <c r="F35" t="s">
        <v>150</v>
      </c>
      <c r="I35" t="s">
        <v>450</v>
      </c>
      <c r="J35">
        <v>0.30940000000000001</v>
      </c>
      <c r="K35">
        <v>0.38229999999999997</v>
      </c>
      <c r="L35">
        <v>9.9559999999999996E-3</v>
      </c>
      <c r="M35">
        <v>-0.44650000000000001</v>
      </c>
      <c r="N35">
        <v>0.3115</v>
      </c>
      <c r="O35">
        <v>1.056</v>
      </c>
      <c r="P35">
        <v>30001</v>
      </c>
      <c r="Q35">
        <v>120000</v>
      </c>
      <c r="S35" t="s">
        <v>297</v>
      </c>
      <c r="T35">
        <v>-2.4750000000000001</v>
      </c>
      <c r="U35">
        <v>0.67869999999999997</v>
      </c>
      <c r="V35">
        <v>1.146E-2</v>
      </c>
      <c r="W35">
        <v>-3.82</v>
      </c>
      <c r="X35">
        <v>-2.476</v>
      </c>
      <c r="Y35">
        <v>-1.1299999999999999</v>
      </c>
      <c r="Z35">
        <v>30001</v>
      </c>
      <c r="AA35">
        <v>120000</v>
      </c>
      <c r="AY35">
        <v>34</v>
      </c>
      <c r="AZ35" t="s">
        <v>1368</v>
      </c>
      <c r="BA35">
        <v>0.53700000000000003</v>
      </c>
      <c r="BB35">
        <v>0.44259999999999999</v>
      </c>
      <c r="BC35">
        <v>9.58E-3</v>
      </c>
      <c r="BD35">
        <v>-0.29920000000000002</v>
      </c>
      <c r="BE35">
        <v>0.52939999999999998</v>
      </c>
      <c r="BF35">
        <v>1.427</v>
      </c>
      <c r="BG35">
        <v>120001</v>
      </c>
      <c r="BH35">
        <v>480000</v>
      </c>
    </row>
    <row r="36" spans="1:60" x14ac:dyDescent="0.25">
      <c r="A36">
        <v>34</v>
      </c>
      <c r="C36" t="s">
        <v>81</v>
      </c>
      <c r="D36">
        <v>16</v>
      </c>
      <c r="E36">
        <f t="shared" si="1"/>
        <v>15</v>
      </c>
      <c r="F36" t="s">
        <v>150</v>
      </c>
      <c r="I36" t="s">
        <v>451</v>
      </c>
      <c r="J36">
        <v>-0.54900000000000004</v>
      </c>
      <c r="K36">
        <v>0.28960000000000002</v>
      </c>
      <c r="L36">
        <v>7.228E-3</v>
      </c>
      <c r="M36">
        <v>-1.117</v>
      </c>
      <c r="N36">
        <v>-0.5504</v>
      </c>
      <c r="O36">
        <v>1.277E-2</v>
      </c>
      <c r="P36">
        <v>30001</v>
      </c>
      <c r="Q36">
        <v>120000</v>
      </c>
      <c r="S36" t="s">
        <v>298</v>
      </c>
      <c r="T36">
        <v>-3.9710000000000002E-2</v>
      </c>
      <c r="U36">
        <v>0.44619999999999999</v>
      </c>
      <c r="V36">
        <v>5.1159999999999999E-3</v>
      </c>
      <c r="W36">
        <v>-0.95779999999999998</v>
      </c>
      <c r="X36">
        <v>-3.2640000000000002E-2</v>
      </c>
      <c r="Y36">
        <v>0.8397</v>
      </c>
      <c r="Z36">
        <v>30001</v>
      </c>
      <c r="AA36">
        <v>120000</v>
      </c>
      <c r="AY36">
        <v>35</v>
      </c>
      <c r="AZ36" t="s">
        <v>1369</v>
      </c>
      <c r="BA36">
        <v>-3.1960000000000001E-3</v>
      </c>
      <c r="BB36">
        <v>0.41880000000000001</v>
      </c>
      <c r="BC36">
        <v>9.9830000000000006E-3</v>
      </c>
      <c r="BD36">
        <v>-0.80889999999999995</v>
      </c>
      <c r="BE36">
        <v>-1.189E-2</v>
      </c>
      <c r="BF36">
        <v>0.82430000000000003</v>
      </c>
      <c r="BG36">
        <v>120001</v>
      </c>
      <c r="BH36">
        <v>480000</v>
      </c>
    </row>
    <row r="37" spans="1:60" x14ac:dyDescent="0.25">
      <c r="A37">
        <v>35</v>
      </c>
      <c r="B37">
        <v>23</v>
      </c>
      <c r="C37" t="s">
        <v>82</v>
      </c>
      <c r="D37">
        <v>16</v>
      </c>
      <c r="E37">
        <f t="shared" si="1"/>
        <v>15</v>
      </c>
      <c r="F37" t="s">
        <v>150</v>
      </c>
      <c r="I37" t="s">
        <v>452</v>
      </c>
      <c r="J37">
        <v>-0.82340000000000002</v>
      </c>
      <c r="K37">
        <v>0.48130000000000001</v>
      </c>
      <c r="L37">
        <v>8.4639999999999993E-3</v>
      </c>
      <c r="M37">
        <v>-1.7909999999999999</v>
      </c>
      <c r="N37">
        <v>-0.81469999999999998</v>
      </c>
      <c r="O37">
        <v>9.2100000000000001E-2</v>
      </c>
      <c r="P37">
        <v>30001</v>
      </c>
      <c r="Q37">
        <v>120000</v>
      </c>
      <c r="S37" t="s">
        <v>299</v>
      </c>
      <c r="T37">
        <v>-0.38600000000000001</v>
      </c>
      <c r="U37">
        <v>0.4753</v>
      </c>
      <c r="V37">
        <v>5.0939999999999996E-3</v>
      </c>
      <c r="W37">
        <v>-1.3240000000000001</v>
      </c>
      <c r="X37">
        <v>-0.3861</v>
      </c>
      <c r="Y37">
        <v>0.5544</v>
      </c>
      <c r="Z37">
        <v>30001</v>
      </c>
      <c r="AA37">
        <v>120000</v>
      </c>
      <c r="AY37">
        <v>36</v>
      </c>
      <c r="AZ37" t="s">
        <v>1370</v>
      </c>
      <c r="BA37">
        <v>6.3619999999999996E-2</v>
      </c>
      <c r="BB37">
        <v>0.59599999999999997</v>
      </c>
      <c r="BC37">
        <v>1.1860000000000001E-2</v>
      </c>
      <c r="BD37">
        <v>-1.163</v>
      </c>
      <c r="BE37">
        <v>8.4959999999999994E-2</v>
      </c>
      <c r="BF37">
        <v>1.1679999999999999</v>
      </c>
      <c r="BG37">
        <v>120001</v>
      </c>
      <c r="BH37">
        <v>480000</v>
      </c>
    </row>
    <row r="38" spans="1:60" x14ac:dyDescent="0.25">
      <c r="A38">
        <v>36</v>
      </c>
      <c r="B38">
        <v>24</v>
      </c>
      <c r="C38" t="s">
        <v>83</v>
      </c>
      <c r="D38">
        <v>16</v>
      </c>
      <c r="E38">
        <f t="shared" si="1"/>
        <v>15</v>
      </c>
      <c r="F38" t="s">
        <v>150</v>
      </c>
      <c r="I38" t="s">
        <v>453</v>
      </c>
      <c r="J38">
        <v>-0.68169999999999997</v>
      </c>
      <c r="K38">
        <v>0.27779999999999999</v>
      </c>
      <c r="L38">
        <v>4.797E-3</v>
      </c>
      <c r="M38">
        <v>-1.232</v>
      </c>
      <c r="N38">
        <v>-0.67969999999999997</v>
      </c>
      <c r="O38">
        <v>-0.1439</v>
      </c>
      <c r="P38">
        <v>30001</v>
      </c>
      <c r="Q38">
        <v>120000</v>
      </c>
      <c r="S38" t="s">
        <v>300</v>
      </c>
      <c r="T38">
        <v>-1.1060000000000001</v>
      </c>
      <c r="U38">
        <v>0.51400000000000001</v>
      </c>
      <c r="V38">
        <v>1.1180000000000001E-2</v>
      </c>
      <c r="W38">
        <v>-2.1320000000000001</v>
      </c>
      <c r="X38">
        <v>-1.1020000000000001</v>
      </c>
      <c r="Y38">
        <v>-9.8760000000000001E-2</v>
      </c>
      <c r="Z38">
        <v>30001</v>
      </c>
      <c r="AA38">
        <v>120000</v>
      </c>
      <c r="AY38">
        <v>37</v>
      </c>
      <c r="AZ38" t="s">
        <v>1371</v>
      </c>
      <c r="BA38">
        <v>-0.41699999999999998</v>
      </c>
      <c r="BB38">
        <v>0.32400000000000001</v>
      </c>
      <c r="BC38">
        <v>5.2810000000000001E-3</v>
      </c>
      <c r="BD38">
        <v>-1.0489999999999999</v>
      </c>
      <c r="BE38">
        <v>-0.42009999999999997</v>
      </c>
      <c r="BF38">
        <v>0.252</v>
      </c>
      <c r="BG38">
        <v>120001</v>
      </c>
      <c r="BH38">
        <v>480000</v>
      </c>
    </row>
    <row r="39" spans="1:60" x14ac:dyDescent="0.25">
      <c r="A39">
        <v>37</v>
      </c>
      <c r="B39">
        <v>25</v>
      </c>
      <c r="C39" t="s">
        <v>151</v>
      </c>
      <c r="D39">
        <v>17</v>
      </c>
      <c r="E39">
        <f t="shared" si="1"/>
        <v>16</v>
      </c>
      <c r="F39" t="s">
        <v>85</v>
      </c>
      <c r="I39" t="s">
        <v>454</v>
      </c>
      <c r="J39">
        <v>-0.39539999999999997</v>
      </c>
      <c r="K39">
        <v>0.62480000000000002</v>
      </c>
      <c r="L39">
        <v>1.3860000000000001E-2</v>
      </c>
      <c r="M39">
        <v>-1.601</v>
      </c>
      <c r="N39">
        <v>-0.42049999999999998</v>
      </c>
      <c r="O39">
        <v>0.89939999999999998</v>
      </c>
      <c r="P39">
        <v>30001</v>
      </c>
      <c r="Q39">
        <v>120000</v>
      </c>
      <c r="S39" t="s">
        <v>301</v>
      </c>
      <c r="T39">
        <v>-0.95230000000000004</v>
      </c>
      <c r="U39">
        <v>0.4793</v>
      </c>
      <c r="V39">
        <v>1.1169999999999999E-2</v>
      </c>
      <c r="W39">
        <v>-1.9079999999999999</v>
      </c>
      <c r="X39">
        <v>-0.94899999999999995</v>
      </c>
      <c r="Y39">
        <v>-1.315E-2</v>
      </c>
      <c r="Z39">
        <v>30001</v>
      </c>
      <c r="AA39">
        <v>120000</v>
      </c>
      <c r="AY39">
        <v>38</v>
      </c>
      <c r="AZ39" t="s">
        <v>1372</v>
      </c>
      <c r="BA39">
        <v>-0.3382</v>
      </c>
      <c r="BB39">
        <v>0.61890000000000001</v>
      </c>
      <c r="BC39">
        <v>1.081E-2</v>
      </c>
      <c r="BD39">
        <v>-1.5489999999999999</v>
      </c>
      <c r="BE39">
        <v>-0.3468</v>
      </c>
      <c r="BF39">
        <v>0.92469999999999997</v>
      </c>
      <c r="BG39">
        <v>120001</v>
      </c>
      <c r="BH39">
        <v>480000</v>
      </c>
    </row>
    <row r="40" spans="1:60" x14ac:dyDescent="0.25">
      <c r="A40">
        <v>38</v>
      </c>
      <c r="B40">
        <v>26</v>
      </c>
      <c r="C40" t="s">
        <v>84</v>
      </c>
      <c r="D40">
        <v>17</v>
      </c>
      <c r="E40">
        <f t="shared" si="1"/>
        <v>16</v>
      </c>
      <c r="F40" t="s">
        <v>85</v>
      </c>
      <c r="I40" t="s">
        <v>455</v>
      </c>
      <c r="J40">
        <v>-0.97670000000000001</v>
      </c>
      <c r="K40">
        <v>0.62239999999999995</v>
      </c>
      <c r="L40">
        <v>1.3990000000000001E-2</v>
      </c>
      <c r="M40">
        <v>-2.2749999999999999</v>
      </c>
      <c r="N40">
        <v>-0.95709999999999995</v>
      </c>
      <c r="O40">
        <v>0.21920000000000001</v>
      </c>
      <c r="P40">
        <v>30001</v>
      </c>
      <c r="Q40">
        <v>120000</v>
      </c>
      <c r="S40" t="s">
        <v>302</v>
      </c>
      <c r="T40">
        <v>0.71120000000000005</v>
      </c>
      <c r="U40">
        <v>0.91979999999999995</v>
      </c>
      <c r="V40">
        <v>1.8759999999999999E-2</v>
      </c>
      <c r="W40">
        <v>-1.097</v>
      </c>
      <c r="X40">
        <v>0.70950000000000002</v>
      </c>
      <c r="Y40">
        <v>2.5350000000000001</v>
      </c>
      <c r="Z40">
        <v>30001</v>
      </c>
      <c r="AA40">
        <v>120000</v>
      </c>
      <c r="AY40">
        <v>39</v>
      </c>
      <c r="AZ40" t="s">
        <v>1373</v>
      </c>
      <c r="BA40">
        <v>-0.51500000000000001</v>
      </c>
      <c r="BB40">
        <v>0.62429999999999997</v>
      </c>
      <c r="BC40">
        <v>1.125E-2</v>
      </c>
      <c r="BD40">
        <v>-1.83</v>
      </c>
      <c r="BE40">
        <v>-0.4945</v>
      </c>
      <c r="BF40">
        <v>0.66559999999999997</v>
      </c>
      <c r="BG40">
        <v>120001</v>
      </c>
      <c r="BH40">
        <v>480000</v>
      </c>
    </row>
    <row r="41" spans="1:60" x14ac:dyDescent="0.25">
      <c r="A41">
        <v>39</v>
      </c>
      <c r="B41">
        <v>27</v>
      </c>
      <c r="C41" t="s">
        <v>152</v>
      </c>
      <c r="D41">
        <v>17</v>
      </c>
      <c r="E41">
        <f t="shared" si="1"/>
        <v>16</v>
      </c>
      <c r="F41" t="s">
        <v>85</v>
      </c>
      <c r="I41" t="s">
        <v>456</v>
      </c>
      <c r="J41">
        <v>-1.772</v>
      </c>
      <c r="K41">
        <v>0.29170000000000001</v>
      </c>
      <c r="L41">
        <v>2.3879999999999999E-3</v>
      </c>
      <c r="M41">
        <v>-2.35</v>
      </c>
      <c r="N41">
        <v>-1.77</v>
      </c>
      <c r="O41">
        <v>-1.202</v>
      </c>
      <c r="P41">
        <v>30001</v>
      </c>
      <c r="Q41">
        <v>120000</v>
      </c>
      <c r="S41" t="s">
        <v>303</v>
      </c>
      <c r="T41">
        <v>-0.86929999999999996</v>
      </c>
      <c r="U41">
        <v>0.49280000000000002</v>
      </c>
      <c r="V41">
        <v>1.11E-2</v>
      </c>
      <c r="W41">
        <v>-1.85</v>
      </c>
      <c r="X41">
        <v>-0.86760000000000004</v>
      </c>
      <c r="Y41">
        <v>9.4710000000000003E-2</v>
      </c>
      <c r="Z41">
        <v>30001</v>
      </c>
      <c r="AA41">
        <v>120000</v>
      </c>
      <c r="AY41">
        <v>40</v>
      </c>
      <c r="AZ41" t="s">
        <v>1374</v>
      </c>
      <c r="BA41">
        <v>-1.633</v>
      </c>
      <c r="BB41">
        <v>0.34329999999999999</v>
      </c>
      <c r="BC41">
        <v>4.614E-3</v>
      </c>
      <c r="BD41">
        <v>-2.2930000000000001</v>
      </c>
      <c r="BE41">
        <v>-1.6359999999999999</v>
      </c>
      <c r="BF41">
        <v>-0.92630000000000001</v>
      </c>
      <c r="BG41">
        <v>120001</v>
      </c>
      <c r="BH41">
        <v>480000</v>
      </c>
    </row>
    <row r="42" spans="1:60" x14ac:dyDescent="0.25">
      <c r="A42">
        <v>40</v>
      </c>
      <c r="B42">
        <v>28</v>
      </c>
      <c r="C42" t="s">
        <v>153</v>
      </c>
      <c r="D42">
        <v>18</v>
      </c>
      <c r="E42">
        <f t="shared" si="1"/>
        <v>17</v>
      </c>
      <c r="F42" t="s">
        <v>86</v>
      </c>
      <c r="I42" t="s">
        <v>457</v>
      </c>
      <c r="J42">
        <v>0.1419</v>
      </c>
      <c r="K42">
        <v>0.31380000000000002</v>
      </c>
      <c r="L42">
        <v>3.2109999999999999E-3</v>
      </c>
      <c r="M42">
        <v>-0.44040000000000001</v>
      </c>
      <c r="N42">
        <v>0.11</v>
      </c>
      <c r="O42">
        <v>0.83099999999999996</v>
      </c>
      <c r="P42">
        <v>30001</v>
      </c>
      <c r="Q42">
        <v>120000</v>
      </c>
      <c r="S42" t="s">
        <v>304</v>
      </c>
      <c r="T42">
        <v>-0.62180000000000002</v>
      </c>
      <c r="U42">
        <v>0.60629999999999995</v>
      </c>
      <c r="V42">
        <v>5.6290000000000003E-3</v>
      </c>
      <c r="W42">
        <v>-1.84</v>
      </c>
      <c r="X42">
        <v>-0.62080000000000002</v>
      </c>
      <c r="Y42">
        <v>0.5726</v>
      </c>
      <c r="Z42">
        <v>30001</v>
      </c>
      <c r="AA42">
        <v>120000</v>
      </c>
    </row>
    <row r="43" spans="1:60" x14ac:dyDescent="0.25">
      <c r="B43" s="18"/>
      <c r="I43" t="s">
        <v>458</v>
      </c>
      <c r="J43">
        <v>6.166E-2</v>
      </c>
      <c r="K43">
        <v>0.4909</v>
      </c>
      <c r="L43">
        <v>7.332E-3</v>
      </c>
      <c r="M43">
        <v>-0.89580000000000004</v>
      </c>
      <c r="N43">
        <v>5.3429999999999998E-2</v>
      </c>
      <c r="O43">
        <v>1.0529999999999999</v>
      </c>
      <c r="P43">
        <v>30001</v>
      </c>
      <c r="Q43">
        <v>120000</v>
      </c>
      <c r="S43" t="s">
        <v>305</v>
      </c>
      <c r="T43">
        <v>-0.57920000000000005</v>
      </c>
      <c r="U43">
        <v>0.50149999999999995</v>
      </c>
      <c r="V43">
        <v>5.4580000000000002E-3</v>
      </c>
      <c r="W43">
        <v>-1.5649999999999999</v>
      </c>
      <c r="X43">
        <v>-0.58489999999999998</v>
      </c>
      <c r="Y43">
        <v>0.42849999999999999</v>
      </c>
      <c r="Z43">
        <v>30001</v>
      </c>
      <c r="AA43">
        <v>120000</v>
      </c>
    </row>
    <row r="44" spans="1:60" x14ac:dyDescent="0.25">
      <c r="B44" s="19"/>
      <c r="I44" t="s">
        <v>459</v>
      </c>
      <c r="J44">
        <v>2.189E-2</v>
      </c>
      <c r="K44">
        <v>0.35520000000000002</v>
      </c>
      <c r="L44">
        <v>5.3769999999999998E-3</v>
      </c>
      <c r="M44">
        <v>-0.67949999999999999</v>
      </c>
      <c r="N44">
        <v>1.983E-2</v>
      </c>
      <c r="O44">
        <v>0.71689999999999998</v>
      </c>
      <c r="P44">
        <v>30001</v>
      </c>
      <c r="Q44">
        <v>120000</v>
      </c>
      <c r="S44" t="s">
        <v>306</v>
      </c>
      <c r="T44">
        <v>-0.31340000000000001</v>
      </c>
      <c r="U44">
        <v>0.42570000000000002</v>
      </c>
      <c r="V44">
        <v>5.6559999999999996E-3</v>
      </c>
      <c r="W44">
        <v>-1.163</v>
      </c>
      <c r="X44">
        <v>-0.31</v>
      </c>
      <c r="Y44">
        <v>0.52090000000000003</v>
      </c>
      <c r="Z44">
        <v>30001</v>
      </c>
      <c r="AA44">
        <v>120000</v>
      </c>
    </row>
    <row r="45" spans="1:60" x14ac:dyDescent="0.25">
      <c r="B45" s="18"/>
      <c r="I45" t="s">
        <v>460</v>
      </c>
      <c r="J45">
        <v>3.3849999999999998E-2</v>
      </c>
      <c r="K45">
        <v>0.24929999999999999</v>
      </c>
      <c r="L45">
        <v>3.323E-3</v>
      </c>
      <c r="M45">
        <v>-0.46039999999999998</v>
      </c>
      <c r="N45">
        <v>3.2969999999999999E-2</v>
      </c>
      <c r="O45">
        <v>0.53</v>
      </c>
      <c r="P45">
        <v>30001</v>
      </c>
      <c r="Q45">
        <v>120000</v>
      </c>
      <c r="S45" t="s">
        <v>307</v>
      </c>
      <c r="T45">
        <v>-1.173</v>
      </c>
      <c r="U45">
        <v>0.70660000000000001</v>
      </c>
      <c r="V45">
        <v>7.6969999999999998E-3</v>
      </c>
      <c r="W45">
        <v>-2.6030000000000002</v>
      </c>
      <c r="X45">
        <v>-1.1619999999999999</v>
      </c>
      <c r="Y45">
        <v>0.18240000000000001</v>
      </c>
      <c r="Z45">
        <v>30001</v>
      </c>
      <c r="AA45">
        <v>120000</v>
      </c>
    </row>
    <row r="46" spans="1:60" x14ac:dyDescent="0.25">
      <c r="B46" s="19"/>
      <c r="I46" t="s">
        <v>461</v>
      </c>
      <c r="J46">
        <v>-3.0110000000000001E-2</v>
      </c>
      <c r="K46">
        <v>0.3387</v>
      </c>
      <c r="L46">
        <v>4.5269999999999998E-3</v>
      </c>
      <c r="M46">
        <v>-0.70599999999999996</v>
      </c>
      <c r="N46">
        <v>-2.8629999999999999E-2</v>
      </c>
      <c r="O46">
        <v>0.64319999999999999</v>
      </c>
      <c r="P46">
        <v>30001</v>
      </c>
      <c r="Q46">
        <v>120000</v>
      </c>
      <c r="S46" t="s">
        <v>308</v>
      </c>
      <c r="T46">
        <v>-0.3</v>
      </c>
      <c r="U46">
        <v>0.56869999999999998</v>
      </c>
      <c r="V46">
        <v>7.7910000000000002E-3</v>
      </c>
      <c r="W46">
        <v>-1.4390000000000001</v>
      </c>
      <c r="X46">
        <v>-0.29820000000000002</v>
      </c>
      <c r="Y46">
        <v>0.82430000000000003</v>
      </c>
      <c r="Z46">
        <v>30001</v>
      </c>
      <c r="AA46">
        <v>120000</v>
      </c>
    </row>
    <row r="47" spans="1:60" x14ac:dyDescent="0.25">
      <c r="B47" s="19"/>
      <c r="I47" t="s">
        <v>462</v>
      </c>
      <c r="J47">
        <v>-0.3674</v>
      </c>
      <c r="K47">
        <v>0.52</v>
      </c>
      <c r="L47">
        <v>8.2050000000000005E-3</v>
      </c>
      <c r="M47">
        <v>-1.413</v>
      </c>
      <c r="N47">
        <v>-0.36449999999999999</v>
      </c>
      <c r="O47">
        <v>0.64710000000000001</v>
      </c>
      <c r="P47">
        <v>30001</v>
      </c>
      <c r="Q47">
        <v>120000</v>
      </c>
      <c r="S47" t="s">
        <v>309</v>
      </c>
      <c r="T47">
        <v>-1.042</v>
      </c>
      <c r="U47">
        <v>0.55840000000000001</v>
      </c>
      <c r="V47">
        <v>6.2979999999999998E-3</v>
      </c>
      <c r="W47">
        <v>-2.1669999999999998</v>
      </c>
      <c r="X47">
        <v>-1.0369999999999999</v>
      </c>
      <c r="Y47">
        <v>4.172E-2</v>
      </c>
      <c r="Z47">
        <v>30001</v>
      </c>
      <c r="AA47">
        <v>120000</v>
      </c>
    </row>
    <row r="48" spans="1:60" x14ac:dyDescent="0.25">
      <c r="B48" s="18"/>
      <c r="I48" t="s">
        <v>463</v>
      </c>
      <c r="J48">
        <v>-0.31909999999999999</v>
      </c>
      <c r="K48">
        <v>0.4274</v>
      </c>
      <c r="L48">
        <v>7.3660000000000002E-3</v>
      </c>
      <c r="M48">
        <v>-1.1579999999999999</v>
      </c>
      <c r="N48">
        <v>-0.31919999999999998</v>
      </c>
      <c r="O48">
        <v>0.51980000000000004</v>
      </c>
      <c r="P48">
        <v>30001</v>
      </c>
      <c r="Q48">
        <v>120000</v>
      </c>
      <c r="S48" t="s">
        <v>310</v>
      </c>
      <c r="T48">
        <v>-0.81779999999999997</v>
      </c>
      <c r="U48">
        <v>0.4718</v>
      </c>
      <c r="V48">
        <v>6.0270000000000002E-3</v>
      </c>
      <c r="W48">
        <v>-1.778</v>
      </c>
      <c r="X48">
        <v>-0.80900000000000005</v>
      </c>
      <c r="Y48">
        <v>8.659E-2</v>
      </c>
      <c r="Z48">
        <v>30001</v>
      </c>
      <c r="AA48">
        <v>120000</v>
      </c>
    </row>
    <row r="49" spans="2:27" x14ac:dyDescent="0.25">
      <c r="B49" s="19"/>
      <c r="I49" t="s">
        <v>464</v>
      </c>
      <c r="J49">
        <v>-0.92090000000000005</v>
      </c>
      <c r="K49">
        <v>0.37269999999999998</v>
      </c>
      <c r="L49">
        <v>1.034E-2</v>
      </c>
      <c r="M49">
        <v>-1.641</v>
      </c>
      <c r="N49">
        <v>-0.92410000000000003</v>
      </c>
      <c r="O49">
        <v>-0.1754</v>
      </c>
      <c r="P49">
        <v>30001</v>
      </c>
      <c r="Q49">
        <v>120000</v>
      </c>
      <c r="S49" t="s">
        <v>311</v>
      </c>
      <c r="T49">
        <v>-1.3560000000000001</v>
      </c>
      <c r="U49">
        <v>0.64700000000000002</v>
      </c>
      <c r="V49">
        <v>1.281E-2</v>
      </c>
      <c r="W49">
        <v>-2.641</v>
      </c>
      <c r="X49">
        <v>-1.3560000000000001</v>
      </c>
      <c r="Y49">
        <v>-7.3109999999999994E-2</v>
      </c>
      <c r="Z49">
        <v>30001</v>
      </c>
      <c r="AA49">
        <v>120000</v>
      </c>
    </row>
    <row r="50" spans="2:27" x14ac:dyDescent="0.25">
      <c r="B50" s="18"/>
      <c r="I50" t="s">
        <v>465</v>
      </c>
      <c r="J50">
        <v>-1.0389999999999999</v>
      </c>
      <c r="K50">
        <v>0.36280000000000001</v>
      </c>
      <c r="L50">
        <v>1.005E-2</v>
      </c>
      <c r="M50">
        <v>-1.736</v>
      </c>
      <c r="N50">
        <v>-1.042</v>
      </c>
      <c r="O50">
        <v>-0.31359999999999999</v>
      </c>
      <c r="P50">
        <v>30001</v>
      </c>
      <c r="Q50">
        <v>120000</v>
      </c>
      <c r="S50" t="s">
        <v>312</v>
      </c>
      <c r="T50">
        <v>-2.4449999999999998</v>
      </c>
      <c r="U50">
        <v>0.69420000000000004</v>
      </c>
      <c r="V50">
        <v>1.146E-2</v>
      </c>
      <c r="W50">
        <v>-3.8250000000000002</v>
      </c>
      <c r="X50">
        <v>-2.4430000000000001</v>
      </c>
      <c r="Y50">
        <v>-1.0860000000000001</v>
      </c>
      <c r="Z50">
        <v>30001</v>
      </c>
      <c r="AA50">
        <v>120000</v>
      </c>
    </row>
    <row r="51" spans="2:27" x14ac:dyDescent="0.25">
      <c r="B51" s="19"/>
      <c r="I51" t="s">
        <v>466</v>
      </c>
      <c r="J51">
        <v>-1.232</v>
      </c>
      <c r="K51">
        <v>0.41870000000000002</v>
      </c>
      <c r="L51">
        <v>1.0540000000000001E-2</v>
      </c>
      <c r="M51">
        <v>-2.0569999999999999</v>
      </c>
      <c r="N51">
        <v>-1.2310000000000001</v>
      </c>
      <c r="O51">
        <v>-0.4118</v>
      </c>
      <c r="P51">
        <v>30001</v>
      </c>
      <c r="Q51">
        <v>120000</v>
      </c>
      <c r="S51" t="s">
        <v>313</v>
      </c>
      <c r="T51">
        <v>-0.3463</v>
      </c>
      <c r="U51">
        <v>0.50219999999999998</v>
      </c>
      <c r="V51">
        <v>6.7619999999999998E-3</v>
      </c>
      <c r="W51">
        <v>-1.337</v>
      </c>
      <c r="X51">
        <v>-0.34799999999999998</v>
      </c>
      <c r="Y51">
        <v>0.64690000000000003</v>
      </c>
      <c r="Z51">
        <v>30001</v>
      </c>
      <c r="AA51">
        <v>120000</v>
      </c>
    </row>
    <row r="52" spans="2:27" x14ac:dyDescent="0.25">
      <c r="B52" s="19"/>
      <c r="I52" t="s">
        <v>467</v>
      </c>
      <c r="J52">
        <v>-0.89870000000000005</v>
      </c>
      <c r="K52">
        <v>0.35920000000000002</v>
      </c>
      <c r="L52">
        <v>1.013E-2</v>
      </c>
      <c r="M52">
        <v>-1.591</v>
      </c>
      <c r="N52">
        <v>-0.89870000000000005</v>
      </c>
      <c r="O52">
        <v>-0.18229999999999999</v>
      </c>
      <c r="P52">
        <v>30001</v>
      </c>
      <c r="Q52">
        <v>120000</v>
      </c>
      <c r="S52" t="s">
        <v>314</v>
      </c>
      <c r="T52">
        <v>-1.0660000000000001</v>
      </c>
      <c r="U52">
        <v>0.42180000000000001</v>
      </c>
      <c r="V52">
        <v>8.4639999999999993E-3</v>
      </c>
      <c r="W52">
        <v>-1.9039999999999999</v>
      </c>
      <c r="X52">
        <v>-1.0649999999999999</v>
      </c>
      <c r="Y52">
        <v>-0.23250000000000001</v>
      </c>
      <c r="Z52">
        <v>30001</v>
      </c>
      <c r="AA52">
        <v>120000</v>
      </c>
    </row>
    <row r="53" spans="2:27" x14ac:dyDescent="0.25">
      <c r="B53" s="18"/>
      <c r="I53" t="s">
        <v>468</v>
      </c>
      <c r="J53">
        <v>-0.96009999999999995</v>
      </c>
      <c r="K53">
        <v>0.3639</v>
      </c>
      <c r="L53">
        <v>1.04E-2</v>
      </c>
      <c r="M53">
        <v>-1.6619999999999999</v>
      </c>
      <c r="N53">
        <v>-0.9617</v>
      </c>
      <c r="O53">
        <v>-0.23810000000000001</v>
      </c>
      <c r="P53">
        <v>30001</v>
      </c>
      <c r="Q53">
        <v>120000</v>
      </c>
      <c r="S53" t="s">
        <v>315</v>
      </c>
      <c r="T53">
        <v>-0.91259999999999997</v>
      </c>
      <c r="U53">
        <v>0.3785</v>
      </c>
      <c r="V53">
        <v>8.4620000000000008E-3</v>
      </c>
      <c r="W53">
        <v>-1.6579999999999999</v>
      </c>
      <c r="X53">
        <v>-0.91359999999999997</v>
      </c>
      <c r="Y53">
        <v>-0.1595</v>
      </c>
      <c r="Z53">
        <v>30001</v>
      </c>
      <c r="AA53">
        <v>120000</v>
      </c>
    </row>
    <row r="54" spans="2:27" x14ac:dyDescent="0.25">
      <c r="B54" s="19"/>
      <c r="I54" t="s">
        <v>469</v>
      </c>
      <c r="J54">
        <v>-0.90910000000000002</v>
      </c>
      <c r="K54">
        <v>0.36409999999999998</v>
      </c>
      <c r="L54">
        <v>1.044E-2</v>
      </c>
      <c r="M54">
        <v>-1.613</v>
      </c>
      <c r="N54">
        <v>-0.91069999999999995</v>
      </c>
      <c r="O54">
        <v>-0.18479999999999999</v>
      </c>
      <c r="P54">
        <v>30001</v>
      </c>
      <c r="Q54">
        <v>120000</v>
      </c>
      <c r="S54" t="s">
        <v>316</v>
      </c>
      <c r="T54">
        <v>0.75090000000000001</v>
      </c>
      <c r="U54">
        <v>0.875</v>
      </c>
      <c r="V54">
        <v>1.7770000000000001E-2</v>
      </c>
      <c r="W54">
        <v>-0.97519999999999996</v>
      </c>
      <c r="X54">
        <v>0.75009999999999999</v>
      </c>
      <c r="Y54">
        <v>2.492</v>
      </c>
      <c r="Z54">
        <v>30001</v>
      </c>
      <c r="AA54">
        <v>120000</v>
      </c>
    </row>
    <row r="55" spans="2:27" x14ac:dyDescent="0.25">
      <c r="B55" s="19"/>
      <c r="I55" t="s">
        <v>470</v>
      </c>
      <c r="J55">
        <v>-0.87139999999999995</v>
      </c>
      <c r="K55">
        <v>0.3705</v>
      </c>
      <c r="L55">
        <v>1.038E-2</v>
      </c>
      <c r="M55">
        <v>-1.5820000000000001</v>
      </c>
      <c r="N55">
        <v>-0.87390000000000001</v>
      </c>
      <c r="O55">
        <v>-0.13059999999999999</v>
      </c>
      <c r="P55">
        <v>30001</v>
      </c>
      <c r="Q55">
        <v>120000</v>
      </c>
      <c r="S55" t="s">
        <v>317</v>
      </c>
      <c r="T55">
        <v>-0.8296</v>
      </c>
      <c r="U55">
        <v>0.3957</v>
      </c>
      <c r="V55">
        <v>8.4440000000000001E-3</v>
      </c>
      <c r="W55">
        <v>-1.6060000000000001</v>
      </c>
      <c r="X55">
        <v>-0.83040000000000003</v>
      </c>
      <c r="Y55">
        <v>-4.1349999999999998E-2</v>
      </c>
      <c r="Z55">
        <v>30001</v>
      </c>
      <c r="AA55">
        <v>120000</v>
      </c>
    </row>
    <row r="56" spans="2:27" x14ac:dyDescent="0.25">
      <c r="B56" s="19"/>
      <c r="I56" t="s">
        <v>471</v>
      </c>
      <c r="J56">
        <v>0.75249999999999995</v>
      </c>
      <c r="K56">
        <v>0.78320000000000001</v>
      </c>
      <c r="L56">
        <v>1.8450000000000001E-2</v>
      </c>
      <c r="M56">
        <v>-0.79520000000000002</v>
      </c>
      <c r="N56">
        <v>0.75439999999999996</v>
      </c>
      <c r="O56">
        <v>2.3180000000000001</v>
      </c>
      <c r="P56">
        <v>30001</v>
      </c>
      <c r="Q56">
        <v>120000</v>
      </c>
      <c r="S56" t="s">
        <v>318</v>
      </c>
      <c r="T56">
        <v>-0.58199999999999996</v>
      </c>
      <c r="U56">
        <v>0.54479999999999995</v>
      </c>
      <c r="V56">
        <v>3.0850000000000001E-3</v>
      </c>
      <c r="W56">
        <v>-1.669</v>
      </c>
      <c r="X56">
        <v>-0.58120000000000005</v>
      </c>
      <c r="Y56">
        <v>0.50480000000000003</v>
      </c>
      <c r="Z56">
        <v>30001</v>
      </c>
      <c r="AA56">
        <v>120000</v>
      </c>
    </row>
    <row r="57" spans="2:27" x14ac:dyDescent="0.25">
      <c r="B57" s="19"/>
      <c r="I57" t="s">
        <v>472</v>
      </c>
      <c r="J57">
        <v>-0.82699999999999996</v>
      </c>
      <c r="K57">
        <v>0.39069999999999999</v>
      </c>
      <c r="L57">
        <v>1.031E-2</v>
      </c>
      <c r="M57">
        <v>-1.587</v>
      </c>
      <c r="N57">
        <v>-0.82899999999999996</v>
      </c>
      <c r="O57">
        <v>-5.083E-2</v>
      </c>
      <c r="P57">
        <v>30001</v>
      </c>
      <c r="Q57">
        <v>120000</v>
      </c>
      <c r="S57" t="s">
        <v>319</v>
      </c>
      <c r="T57">
        <v>-0.53949999999999998</v>
      </c>
      <c r="U57">
        <v>0.42470000000000002</v>
      </c>
      <c r="V57">
        <v>3.284E-3</v>
      </c>
      <c r="W57">
        <v>-1.371</v>
      </c>
      <c r="X57">
        <v>-0.54700000000000004</v>
      </c>
      <c r="Y57">
        <v>0.32800000000000001</v>
      </c>
      <c r="Z57">
        <v>30001</v>
      </c>
      <c r="AA57">
        <v>120000</v>
      </c>
    </row>
    <row r="58" spans="2:27" x14ac:dyDescent="0.25">
      <c r="B58" s="19"/>
      <c r="I58" t="s">
        <v>473</v>
      </c>
      <c r="J58">
        <v>-0.57940000000000003</v>
      </c>
      <c r="K58">
        <v>0.37380000000000002</v>
      </c>
      <c r="L58">
        <v>3.9849999999999998E-3</v>
      </c>
      <c r="M58">
        <v>-1.3180000000000001</v>
      </c>
      <c r="N58">
        <v>-0.57920000000000005</v>
      </c>
      <c r="O58">
        <v>0.153</v>
      </c>
      <c r="P58">
        <v>30001</v>
      </c>
      <c r="Q58">
        <v>120000</v>
      </c>
      <c r="S58" t="s">
        <v>320</v>
      </c>
      <c r="T58">
        <v>-0.2737</v>
      </c>
      <c r="U58">
        <v>0.32919999999999999</v>
      </c>
      <c r="V58">
        <v>3.1809999999999998E-3</v>
      </c>
      <c r="W58">
        <v>-0.93630000000000002</v>
      </c>
      <c r="X58">
        <v>-0.27629999999999999</v>
      </c>
      <c r="Y58">
        <v>0.39679999999999999</v>
      </c>
      <c r="Z58">
        <v>30001</v>
      </c>
      <c r="AA58">
        <v>120000</v>
      </c>
    </row>
    <row r="59" spans="2:27" x14ac:dyDescent="0.25">
      <c r="B59" s="19"/>
      <c r="I59" t="s">
        <v>474</v>
      </c>
      <c r="J59">
        <v>-0.65510000000000002</v>
      </c>
      <c r="K59">
        <v>0.3014</v>
      </c>
      <c r="L59">
        <v>3.2169999999999998E-3</v>
      </c>
      <c r="M59">
        <v>-1.256</v>
      </c>
      <c r="N59">
        <v>-0.65410000000000001</v>
      </c>
      <c r="O59">
        <v>-6.0699999999999997E-2</v>
      </c>
      <c r="P59">
        <v>30001</v>
      </c>
      <c r="Q59">
        <v>120000</v>
      </c>
      <c r="S59" t="s">
        <v>321</v>
      </c>
      <c r="T59">
        <v>-1.1339999999999999</v>
      </c>
      <c r="U59">
        <v>0.65380000000000005</v>
      </c>
      <c r="V59">
        <v>5.2119999999999996E-3</v>
      </c>
      <c r="W59">
        <v>-2.4580000000000002</v>
      </c>
      <c r="X59">
        <v>-1.1200000000000001</v>
      </c>
      <c r="Y59">
        <v>0.125</v>
      </c>
      <c r="Z59">
        <v>30001</v>
      </c>
      <c r="AA59">
        <v>120000</v>
      </c>
    </row>
    <row r="60" spans="2:27" x14ac:dyDescent="0.25">
      <c r="B60" s="18"/>
      <c r="I60" t="s">
        <v>475</v>
      </c>
      <c r="J60">
        <v>-0.41920000000000002</v>
      </c>
      <c r="K60">
        <v>0.32479999999999998</v>
      </c>
      <c r="L60">
        <v>3.1440000000000001E-3</v>
      </c>
      <c r="M60">
        <v>-1.0529999999999999</v>
      </c>
      <c r="N60">
        <v>-0.42270000000000002</v>
      </c>
      <c r="O60">
        <v>0.22939999999999999</v>
      </c>
      <c r="P60">
        <v>30001</v>
      </c>
      <c r="Q60">
        <v>120000</v>
      </c>
      <c r="S60" t="s">
        <v>322</v>
      </c>
      <c r="T60">
        <v>-0.26029999999999998</v>
      </c>
      <c r="U60">
        <v>0.49590000000000001</v>
      </c>
      <c r="V60">
        <v>5.6979999999999999E-3</v>
      </c>
      <c r="W60">
        <v>-1.2470000000000001</v>
      </c>
      <c r="X60">
        <v>-0.26250000000000001</v>
      </c>
      <c r="Y60">
        <v>0.73880000000000001</v>
      </c>
      <c r="Z60">
        <v>30001</v>
      </c>
      <c r="AA60">
        <v>120000</v>
      </c>
    </row>
    <row r="61" spans="2:27" x14ac:dyDescent="0.25">
      <c r="B61" s="19"/>
      <c r="I61" t="s">
        <v>476</v>
      </c>
      <c r="J61">
        <v>-0.14030000000000001</v>
      </c>
      <c r="K61">
        <v>0.28399999999999997</v>
      </c>
      <c r="L61">
        <v>2.872E-3</v>
      </c>
      <c r="M61">
        <v>-0.65629999999999999</v>
      </c>
      <c r="N61">
        <v>-0.16259999999999999</v>
      </c>
      <c r="O61">
        <v>0.4819</v>
      </c>
      <c r="P61">
        <v>30001</v>
      </c>
      <c r="Q61">
        <v>120000</v>
      </c>
      <c r="S61" t="s">
        <v>323</v>
      </c>
      <c r="T61">
        <v>-1.002</v>
      </c>
      <c r="U61">
        <v>0.49099999999999999</v>
      </c>
      <c r="V61">
        <v>3.9179999999999996E-3</v>
      </c>
      <c r="W61">
        <v>-1.988</v>
      </c>
      <c r="X61">
        <v>-0.99860000000000004</v>
      </c>
      <c r="Y61">
        <v>-4.1799999999999997E-2</v>
      </c>
      <c r="Z61">
        <v>30001</v>
      </c>
      <c r="AA61">
        <v>120000</v>
      </c>
    </row>
    <row r="62" spans="2:27" x14ac:dyDescent="0.25">
      <c r="B62" s="19"/>
      <c r="I62" t="s">
        <v>477</v>
      </c>
      <c r="J62">
        <v>-0.3337</v>
      </c>
      <c r="K62">
        <v>0.28129999999999999</v>
      </c>
      <c r="L62">
        <v>2.349E-3</v>
      </c>
      <c r="M62">
        <v>-0.92300000000000004</v>
      </c>
      <c r="N62">
        <v>-0.32529999999999998</v>
      </c>
      <c r="O62">
        <v>0.22159999999999999</v>
      </c>
      <c r="P62">
        <v>30001</v>
      </c>
      <c r="Q62">
        <v>120000</v>
      </c>
      <c r="S62" t="s">
        <v>324</v>
      </c>
      <c r="T62">
        <v>-0.77800000000000002</v>
      </c>
      <c r="U62">
        <v>0.39460000000000001</v>
      </c>
      <c r="V62">
        <v>2.9680000000000002E-3</v>
      </c>
      <c r="W62">
        <v>-1.5740000000000001</v>
      </c>
      <c r="X62">
        <v>-0.77159999999999995</v>
      </c>
      <c r="Y62">
        <v>-1.336E-2</v>
      </c>
      <c r="Z62">
        <v>30001</v>
      </c>
      <c r="AA62">
        <v>120000</v>
      </c>
    </row>
    <row r="63" spans="2:27" x14ac:dyDescent="0.25">
      <c r="I63" t="s">
        <v>478</v>
      </c>
      <c r="J63">
        <v>-0.27510000000000001</v>
      </c>
      <c r="K63">
        <v>0.13789999999999999</v>
      </c>
      <c r="L63" s="27">
        <v>7.9690000000000002E-4</v>
      </c>
      <c r="M63">
        <v>-0.55620000000000003</v>
      </c>
      <c r="N63">
        <v>-0.27200000000000002</v>
      </c>
      <c r="O63">
        <v>-9.3729999999999994E-3</v>
      </c>
      <c r="P63">
        <v>30001</v>
      </c>
      <c r="Q63">
        <v>120000</v>
      </c>
      <c r="S63" t="s">
        <v>325</v>
      </c>
      <c r="T63">
        <v>-1.3169999999999999</v>
      </c>
      <c r="U63">
        <v>0.57889999999999997</v>
      </c>
      <c r="V63">
        <v>1.115E-2</v>
      </c>
      <c r="W63">
        <v>-2.4630000000000001</v>
      </c>
      <c r="X63">
        <v>-1.3149999999999999</v>
      </c>
      <c r="Y63">
        <v>-0.1593</v>
      </c>
      <c r="Z63">
        <v>30001</v>
      </c>
      <c r="AA63">
        <v>120000</v>
      </c>
    </row>
    <row r="64" spans="2:27" x14ac:dyDescent="0.25">
      <c r="I64" t="s">
        <v>479</v>
      </c>
      <c r="J64">
        <v>-0.29859999999999998</v>
      </c>
      <c r="K64">
        <v>0.24890000000000001</v>
      </c>
      <c r="L64">
        <v>2.8349999999999998E-3</v>
      </c>
      <c r="M64">
        <v>-0.79749999999999999</v>
      </c>
      <c r="N64">
        <v>-0.29780000000000001</v>
      </c>
      <c r="O64">
        <v>0.2024</v>
      </c>
      <c r="P64">
        <v>30001</v>
      </c>
      <c r="Q64">
        <v>120000</v>
      </c>
      <c r="S64" t="s">
        <v>326</v>
      </c>
      <c r="T64">
        <v>-2.4060000000000001</v>
      </c>
      <c r="U64">
        <v>0.62929999999999997</v>
      </c>
      <c r="V64">
        <v>8.9320000000000007E-3</v>
      </c>
      <c r="W64">
        <v>-3.6560000000000001</v>
      </c>
      <c r="X64">
        <v>-2.4060000000000001</v>
      </c>
      <c r="Y64">
        <v>-1.165</v>
      </c>
      <c r="Z64">
        <v>30001</v>
      </c>
      <c r="AA64">
        <v>120000</v>
      </c>
    </row>
    <row r="65" spans="9:27" x14ac:dyDescent="0.25">
      <c r="I65" t="s">
        <v>480</v>
      </c>
      <c r="J65">
        <v>-0.30719999999999997</v>
      </c>
      <c r="K65">
        <v>0.1817</v>
      </c>
      <c r="L65">
        <v>1.078E-3</v>
      </c>
      <c r="M65">
        <v>-0.67290000000000005</v>
      </c>
      <c r="N65">
        <v>-0.30520000000000003</v>
      </c>
      <c r="O65">
        <v>4.7350000000000003E-2</v>
      </c>
      <c r="P65">
        <v>30001</v>
      </c>
      <c r="Q65">
        <v>120000</v>
      </c>
      <c r="S65" t="s">
        <v>327</v>
      </c>
      <c r="T65">
        <v>-0.71950000000000003</v>
      </c>
      <c r="U65">
        <v>0.56630000000000003</v>
      </c>
      <c r="V65">
        <v>1.206E-2</v>
      </c>
      <c r="W65">
        <v>-1.8260000000000001</v>
      </c>
      <c r="X65">
        <v>-0.72109999999999996</v>
      </c>
      <c r="Y65">
        <v>0.40079999999999999</v>
      </c>
      <c r="Z65">
        <v>30001</v>
      </c>
      <c r="AA65">
        <v>120000</v>
      </c>
    </row>
    <row r="66" spans="9:27" x14ac:dyDescent="0.25">
      <c r="I66" t="s">
        <v>481</v>
      </c>
      <c r="J66">
        <v>-1.131</v>
      </c>
      <c r="K66">
        <v>0.36059999999999998</v>
      </c>
      <c r="L66">
        <v>5.535E-3</v>
      </c>
      <c r="M66">
        <v>-1.839</v>
      </c>
      <c r="N66">
        <v>-1.133</v>
      </c>
      <c r="O66">
        <v>-0.42259999999999998</v>
      </c>
      <c r="P66">
        <v>30001</v>
      </c>
      <c r="Q66">
        <v>120000</v>
      </c>
      <c r="S66" t="s">
        <v>328</v>
      </c>
      <c r="T66">
        <v>-0.56630000000000003</v>
      </c>
      <c r="U66">
        <v>0.53380000000000005</v>
      </c>
      <c r="V66">
        <v>1.209E-2</v>
      </c>
      <c r="W66">
        <v>-1.603</v>
      </c>
      <c r="X66">
        <v>-0.56859999999999999</v>
      </c>
      <c r="Y66">
        <v>0.4909</v>
      </c>
      <c r="Z66">
        <v>30001</v>
      </c>
      <c r="AA66">
        <v>120000</v>
      </c>
    </row>
    <row r="67" spans="9:27" x14ac:dyDescent="0.25">
      <c r="I67" t="s">
        <v>482</v>
      </c>
      <c r="J67">
        <v>-0.45340000000000003</v>
      </c>
      <c r="K67">
        <v>0.58509999999999995</v>
      </c>
      <c r="L67">
        <v>8.8159999999999992E-3</v>
      </c>
      <c r="M67">
        <v>-1.6579999999999999</v>
      </c>
      <c r="N67">
        <v>-0.43640000000000001</v>
      </c>
      <c r="O67">
        <v>0.67549999999999999</v>
      </c>
      <c r="P67">
        <v>30001</v>
      </c>
      <c r="Q67">
        <v>120000</v>
      </c>
      <c r="S67" t="s">
        <v>329</v>
      </c>
      <c r="T67">
        <v>1.097</v>
      </c>
      <c r="U67">
        <v>0.9506</v>
      </c>
      <c r="V67">
        <v>1.9619999999999999E-2</v>
      </c>
      <c r="W67">
        <v>-0.76200000000000001</v>
      </c>
      <c r="X67">
        <v>1.091</v>
      </c>
      <c r="Y67">
        <v>2.9910000000000001</v>
      </c>
      <c r="Z67">
        <v>30001</v>
      </c>
      <c r="AA67">
        <v>120000</v>
      </c>
    </row>
    <row r="68" spans="9:27" x14ac:dyDescent="0.25">
      <c r="I68" t="s">
        <v>483</v>
      </c>
      <c r="J68">
        <v>-0.2596</v>
      </c>
      <c r="K68">
        <v>0.31530000000000002</v>
      </c>
      <c r="L68">
        <v>4.3229999999999996E-3</v>
      </c>
      <c r="M68">
        <v>-0.87809999999999999</v>
      </c>
      <c r="N68">
        <v>-0.25940000000000002</v>
      </c>
      <c r="O68">
        <v>0.36009999999999998</v>
      </c>
      <c r="P68">
        <v>30001</v>
      </c>
      <c r="Q68">
        <v>120000</v>
      </c>
      <c r="S68" t="s">
        <v>330</v>
      </c>
      <c r="T68">
        <v>-0.48330000000000001</v>
      </c>
      <c r="U68">
        <v>0.54559999999999997</v>
      </c>
      <c r="V68">
        <v>1.201E-2</v>
      </c>
      <c r="W68">
        <v>-1.54</v>
      </c>
      <c r="X68">
        <v>-0.48599999999999999</v>
      </c>
      <c r="Y68">
        <v>0.59709999999999996</v>
      </c>
      <c r="Z68">
        <v>30001</v>
      </c>
      <c r="AA68">
        <v>120000</v>
      </c>
    </row>
    <row r="69" spans="9:27" x14ac:dyDescent="0.25">
      <c r="I69" t="s">
        <v>484</v>
      </c>
      <c r="J69">
        <v>-5.9490000000000001E-2</v>
      </c>
      <c r="K69">
        <v>0.58699999999999997</v>
      </c>
      <c r="L69">
        <v>8.6320000000000008E-3</v>
      </c>
      <c r="M69">
        <v>-1.1970000000000001</v>
      </c>
      <c r="N69">
        <v>-7.3550000000000004E-2</v>
      </c>
      <c r="O69">
        <v>1.155</v>
      </c>
      <c r="P69">
        <v>30001</v>
      </c>
      <c r="Q69">
        <v>120000</v>
      </c>
      <c r="S69" t="s">
        <v>331</v>
      </c>
      <c r="T69">
        <v>-0.23580000000000001</v>
      </c>
      <c r="U69">
        <v>0.64649999999999996</v>
      </c>
      <c r="V69">
        <v>7.0619999999999997E-3</v>
      </c>
      <c r="W69">
        <v>-1.5149999999999999</v>
      </c>
      <c r="X69">
        <v>-0.2364</v>
      </c>
      <c r="Y69">
        <v>1.0489999999999999</v>
      </c>
      <c r="Z69">
        <v>30001</v>
      </c>
      <c r="AA69">
        <v>120000</v>
      </c>
    </row>
    <row r="70" spans="9:27" x14ac:dyDescent="0.25">
      <c r="I70" t="s">
        <v>485</v>
      </c>
      <c r="J70">
        <v>-1.0580000000000001</v>
      </c>
      <c r="K70">
        <v>0.31109999999999999</v>
      </c>
      <c r="L70">
        <v>4.5450000000000004E-3</v>
      </c>
      <c r="M70">
        <v>-1.665</v>
      </c>
      <c r="N70">
        <v>-1.06</v>
      </c>
      <c r="O70">
        <v>-0.44209999999999999</v>
      </c>
      <c r="P70">
        <v>30001</v>
      </c>
      <c r="Q70">
        <v>120000</v>
      </c>
      <c r="S70" t="s">
        <v>332</v>
      </c>
      <c r="T70">
        <v>-0.19320000000000001</v>
      </c>
      <c r="U70">
        <v>0.55110000000000003</v>
      </c>
      <c r="V70">
        <v>7.0299999999999998E-3</v>
      </c>
      <c r="W70">
        <v>-1.262</v>
      </c>
      <c r="X70">
        <v>-0.2009</v>
      </c>
      <c r="Y70">
        <v>0.92959999999999998</v>
      </c>
      <c r="Z70">
        <v>30001</v>
      </c>
      <c r="AA70">
        <v>120000</v>
      </c>
    </row>
    <row r="71" spans="9:27" x14ac:dyDescent="0.25">
      <c r="I71" t="s">
        <v>486</v>
      </c>
      <c r="J71">
        <v>-0.94079999999999997</v>
      </c>
      <c r="K71">
        <v>0.42509999999999998</v>
      </c>
      <c r="L71">
        <v>6.169E-3</v>
      </c>
      <c r="M71">
        <v>-1.78</v>
      </c>
      <c r="N71">
        <v>-0.94099999999999995</v>
      </c>
      <c r="O71">
        <v>-0.1065</v>
      </c>
      <c r="P71">
        <v>30001</v>
      </c>
      <c r="Q71">
        <v>120000</v>
      </c>
      <c r="S71" t="s">
        <v>333</v>
      </c>
      <c r="T71">
        <v>7.2550000000000003E-2</v>
      </c>
      <c r="U71">
        <v>0.48349999999999999</v>
      </c>
      <c r="V71">
        <v>7.1549999999999999E-3</v>
      </c>
      <c r="W71">
        <v>-0.87580000000000002</v>
      </c>
      <c r="X71">
        <v>6.8570000000000006E-2</v>
      </c>
      <c r="Y71">
        <v>1.0329999999999999</v>
      </c>
      <c r="Z71">
        <v>30001</v>
      </c>
      <c r="AA71">
        <v>120000</v>
      </c>
    </row>
    <row r="72" spans="9:27" x14ac:dyDescent="0.25">
      <c r="I72" t="s">
        <v>487</v>
      </c>
      <c r="J72">
        <v>-0.15260000000000001</v>
      </c>
      <c r="K72">
        <v>0.30280000000000001</v>
      </c>
      <c r="L72">
        <v>4.9509999999999997E-3</v>
      </c>
      <c r="M72">
        <v>-0.74780000000000002</v>
      </c>
      <c r="N72">
        <v>-0.153</v>
      </c>
      <c r="O72">
        <v>0.44819999999999999</v>
      </c>
      <c r="P72">
        <v>30001</v>
      </c>
      <c r="Q72">
        <v>120000</v>
      </c>
      <c r="S72" t="s">
        <v>334</v>
      </c>
      <c r="T72">
        <v>-0.78720000000000001</v>
      </c>
      <c r="U72">
        <v>0.74560000000000004</v>
      </c>
      <c r="V72">
        <v>9.0819999999999998E-3</v>
      </c>
      <c r="W72">
        <v>-2.2719999999999998</v>
      </c>
      <c r="X72">
        <v>-0.7802</v>
      </c>
      <c r="Y72">
        <v>0.66020000000000001</v>
      </c>
      <c r="Z72">
        <v>30001</v>
      </c>
      <c r="AA72">
        <v>120000</v>
      </c>
    </row>
    <row r="73" spans="9:27" x14ac:dyDescent="0.25">
      <c r="I73" t="s">
        <v>488</v>
      </c>
      <c r="J73">
        <v>-0.32050000000000001</v>
      </c>
      <c r="K73">
        <v>0.35070000000000001</v>
      </c>
      <c r="L73">
        <v>4.359E-3</v>
      </c>
      <c r="M73">
        <v>-1.01</v>
      </c>
      <c r="N73">
        <v>-0.31969999999999998</v>
      </c>
      <c r="O73">
        <v>0.36909999999999998</v>
      </c>
      <c r="P73">
        <v>30001</v>
      </c>
      <c r="Q73">
        <v>120000</v>
      </c>
      <c r="S73" t="s">
        <v>335</v>
      </c>
      <c r="T73">
        <v>8.5989999999999997E-2</v>
      </c>
      <c r="U73">
        <v>0.61660000000000004</v>
      </c>
      <c r="V73">
        <v>9.2399999999999999E-3</v>
      </c>
      <c r="W73">
        <v>-1.135</v>
      </c>
      <c r="X73">
        <v>8.5599999999999996E-2</v>
      </c>
      <c r="Y73">
        <v>1.3009999999999999</v>
      </c>
      <c r="Z73">
        <v>30001</v>
      </c>
      <c r="AA73">
        <v>120000</v>
      </c>
    </row>
    <row r="74" spans="9:27" x14ac:dyDescent="0.25">
      <c r="I74" t="s">
        <v>489</v>
      </c>
      <c r="J74">
        <v>-1.179</v>
      </c>
      <c r="K74">
        <v>0.29809999999999998</v>
      </c>
      <c r="L74">
        <v>5.1869999999999998E-3</v>
      </c>
      <c r="M74">
        <v>-1.7629999999999999</v>
      </c>
      <c r="N74">
        <v>-1.179</v>
      </c>
      <c r="O74">
        <v>-0.59619999999999995</v>
      </c>
      <c r="P74">
        <v>30001</v>
      </c>
      <c r="Q74">
        <v>120000</v>
      </c>
      <c r="S74" t="s">
        <v>336</v>
      </c>
      <c r="T74">
        <v>-0.65610000000000002</v>
      </c>
      <c r="U74">
        <v>0.60670000000000002</v>
      </c>
      <c r="V74">
        <v>7.731E-3</v>
      </c>
      <c r="W74">
        <v>-1.8580000000000001</v>
      </c>
      <c r="X74">
        <v>-0.65290000000000004</v>
      </c>
      <c r="Y74">
        <v>0.53520000000000001</v>
      </c>
      <c r="Z74">
        <v>30001</v>
      </c>
      <c r="AA74">
        <v>120000</v>
      </c>
    </row>
    <row r="75" spans="9:27" x14ac:dyDescent="0.25">
      <c r="I75" t="s">
        <v>490</v>
      </c>
      <c r="J75">
        <v>-1.4530000000000001</v>
      </c>
      <c r="K75">
        <v>0.48770000000000002</v>
      </c>
      <c r="L75">
        <v>6.7920000000000003E-3</v>
      </c>
      <c r="M75">
        <v>-2.4289999999999998</v>
      </c>
      <c r="N75">
        <v>-1.444</v>
      </c>
      <c r="O75">
        <v>-0.52700000000000002</v>
      </c>
      <c r="P75">
        <v>30001</v>
      </c>
      <c r="Q75">
        <v>120000</v>
      </c>
      <c r="S75" t="s">
        <v>337</v>
      </c>
      <c r="T75">
        <v>-0.43180000000000002</v>
      </c>
      <c r="U75">
        <v>0.53600000000000003</v>
      </c>
      <c r="V75">
        <v>7.5799999999999999E-3</v>
      </c>
      <c r="W75">
        <v>-1.4950000000000001</v>
      </c>
      <c r="X75">
        <v>-0.42849999999999999</v>
      </c>
      <c r="Y75">
        <v>0.62319999999999998</v>
      </c>
      <c r="Z75">
        <v>30001</v>
      </c>
      <c r="AA75">
        <v>120000</v>
      </c>
    </row>
    <row r="76" spans="9:27" x14ac:dyDescent="0.25">
      <c r="I76" t="s">
        <v>491</v>
      </c>
      <c r="J76">
        <v>-1.3120000000000001</v>
      </c>
      <c r="K76">
        <v>0.3962</v>
      </c>
      <c r="L76">
        <v>8.2520000000000007E-3</v>
      </c>
      <c r="M76">
        <v>-2.085</v>
      </c>
      <c r="N76">
        <v>-1.3120000000000001</v>
      </c>
      <c r="O76">
        <v>-0.53439999999999999</v>
      </c>
      <c r="P76">
        <v>30001</v>
      </c>
      <c r="Q76">
        <v>120000</v>
      </c>
      <c r="S76" t="s">
        <v>338</v>
      </c>
      <c r="T76">
        <v>-0.97030000000000005</v>
      </c>
      <c r="U76">
        <v>0.69059999999999999</v>
      </c>
      <c r="V76">
        <v>1.384E-2</v>
      </c>
      <c r="W76">
        <v>-2.3279999999999998</v>
      </c>
      <c r="X76">
        <v>-0.97230000000000005</v>
      </c>
      <c r="Y76">
        <v>0.40029999999999999</v>
      </c>
      <c r="Z76">
        <v>30001</v>
      </c>
      <c r="AA76">
        <v>120000</v>
      </c>
    </row>
    <row r="77" spans="9:27" x14ac:dyDescent="0.25">
      <c r="I77" t="s">
        <v>492</v>
      </c>
      <c r="J77">
        <v>-1.0249999999999999</v>
      </c>
      <c r="K77">
        <v>0.68630000000000002</v>
      </c>
      <c r="L77">
        <v>1.5350000000000001E-2</v>
      </c>
      <c r="M77">
        <v>-2.3530000000000002</v>
      </c>
      <c r="N77">
        <v>-1.038</v>
      </c>
      <c r="O77">
        <v>0.38600000000000001</v>
      </c>
      <c r="P77">
        <v>30001</v>
      </c>
      <c r="Q77">
        <v>120000</v>
      </c>
      <c r="S77" t="s">
        <v>339</v>
      </c>
      <c r="T77">
        <v>-2.0590000000000002</v>
      </c>
      <c r="U77">
        <v>0.73299999999999998</v>
      </c>
      <c r="V77">
        <v>1.2359999999999999E-2</v>
      </c>
      <c r="W77">
        <v>-3.4940000000000002</v>
      </c>
      <c r="X77">
        <v>-2.0630000000000002</v>
      </c>
      <c r="Y77">
        <v>-0.60219999999999996</v>
      </c>
      <c r="Z77">
        <v>30001</v>
      </c>
      <c r="AA77">
        <v>120000</v>
      </c>
    </row>
    <row r="78" spans="9:27" x14ac:dyDescent="0.25">
      <c r="I78" t="s">
        <v>493</v>
      </c>
      <c r="J78">
        <v>-1.607</v>
      </c>
      <c r="K78">
        <v>0.68630000000000002</v>
      </c>
      <c r="L78">
        <v>1.5570000000000001E-2</v>
      </c>
      <c r="M78">
        <v>-3.0230000000000001</v>
      </c>
      <c r="N78">
        <v>-1.591</v>
      </c>
      <c r="O78">
        <v>-0.28670000000000001</v>
      </c>
      <c r="P78">
        <v>30001</v>
      </c>
      <c r="Q78">
        <v>120000</v>
      </c>
      <c r="S78" t="s">
        <v>340</v>
      </c>
      <c r="T78">
        <v>0.15329999999999999</v>
      </c>
      <c r="U78">
        <v>0.24390000000000001</v>
      </c>
      <c r="V78">
        <v>1.415E-3</v>
      </c>
      <c r="W78">
        <v>-0.32450000000000001</v>
      </c>
      <c r="X78">
        <v>0.14399999999999999</v>
      </c>
      <c r="Y78">
        <v>0.67069999999999996</v>
      </c>
      <c r="Z78">
        <v>30001</v>
      </c>
      <c r="AA78">
        <v>120000</v>
      </c>
    </row>
    <row r="79" spans="9:27" x14ac:dyDescent="0.25">
      <c r="I79" t="s">
        <v>494</v>
      </c>
      <c r="J79">
        <v>-2.4020000000000001</v>
      </c>
      <c r="K79">
        <v>0.46329999999999999</v>
      </c>
      <c r="L79">
        <v>1.0699999999999999E-2</v>
      </c>
      <c r="M79">
        <v>-3.3</v>
      </c>
      <c r="N79">
        <v>-2.4049999999999998</v>
      </c>
      <c r="O79">
        <v>-1.4810000000000001</v>
      </c>
      <c r="P79">
        <v>30001</v>
      </c>
      <c r="Q79">
        <v>120000</v>
      </c>
      <c r="S79" t="s">
        <v>341</v>
      </c>
      <c r="T79">
        <v>1.8169999999999999</v>
      </c>
      <c r="U79">
        <v>0.85580000000000001</v>
      </c>
      <c r="V79">
        <v>1.7420000000000001E-2</v>
      </c>
      <c r="W79">
        <v>0.13830000000000001</v>
      </c>
      <c r="X79">
        <v>1.8089999999999999</v>
      </c>
      <c r="Y79">
        <v>3.5339999999999998</v>
      </c>
      <c r="Z79">
        <v>30001</v>
      </c>
      <c r="AA79">
        <v>120000</v>
      </c>
    </row>
    <row r="80" spans="9:27" x14ac:dyDescent="0.25">
      <c r="I80" t="s">
        <v>495</v>
      </c>
      <c r="J80">
        <v>-8.0199999999999994E-2</v>
      </c>
      <c r="K80">
        <v>0.55930000000000002</v>
      </c>
      <c r="L80">
        <v>8.2159999999999993E-3</v>
      </c>
      <c r="M80">
        <v>-1.2190000000000001</v>
      </c>
      <c r="N80">
        <v>-7.5219999999999995E-2</v>
      </c>
      <c r="O80">
        <v>1.0209999999999999</v>
      </c>
      <c r="P80">
        <v>30001</v>
      </c>
      <c r="Q80">
        <v>120000</v>
      </c>
      <c r="S80" t="s">
        <v>342</v>
      </c>
      <c r="T80">
        <v>0.23619999999999999</v>
      </c>
      <c r="U80">
        <v>0.2611</v>
      </c>
      <c r="V80">
        <v>1.67E-3</v>
      </c>
      <c r="W80">
        <v>-0.26379999999999998</v>
      </c>
      <c r="X80">
        <v>0.22789999999999999</v>
      </c>
      <c r="Y80">
        <v>0.78120000000000001</v>
      </c>
      <c r="Z80">
        <v>30001</v>
      </c>
      <c r="AA80">
        <v>120000</v>
      </c>
    </row>
    <row r="81" spans="9:27" x14ac:dyDescent="0.25">
      <c r="I81" t="s">
        <v>496</v>
      </c>
      <c r="J81">
        <v>-0.12</v>
      </c>
      <c r="K81">
        <v>0.44879999999999998</v>
      </c>
      <c r="L81">
        <v>6.6420000000000003E-3</v>
      </c>
      <c r="M81">
        <v>-1.014</v>
      </c>
      <c r="N81">
        <v>-0.11609999999999999</v>
      </c>
      <c r="O81">
        <v>0.75449999999999995</v>
      </c>
      <c r="P81">
        <v>30001</v>
      </c>
      <c r="Q81">
        <v>120000</v>
      </c>
      <c r="S81" t="s">
        <v>343</v>
      </c>
      <c r="T81">
        <v>0.48380000000000001</v>
      </c>
      <c r="U81">
        <v>0.60599999999999998</v>
      </c>
      <c r="V81">
        <v>9.9050000000000006E-3</v>
      </c>
      <c r="W81">
        <v>-0.72599999999999998</v>
      </c>
      <c r="X81">
        <v>0.48549999999999999</v>
      </c>
      <c r="Y81">
        <v>1.673</v>
      </c>
      <c r="Z81">
        <v>30001</v>
      </c>
      <c r="AA81">
        <v>120000</v>
      </c>
    </row>
    <row r="82" spans="9:27" x14ac:dyDescent="0.25">
      <c r="I82" t="s">
        <v>497</v>
      </c>
      <c r="J82">
        <v>-0.108</v>
      </c>
      <c r="K82">
        <v>0.37009999999999998</v>
      </c>
      <c r="L82">
        <v>5.0809999999999996E-3</v>
      </c>
      <c r="M82">
        <v>-0.86319999999999997</v>
      </c>
      <c r="N82">
        <v>-9.937E-2</v>
      </c>
      <c r="O82">
        <v>0.60729999999999995</v>
      </c>
      <c r="P82">
        <v>30001</v>
      </c>
      <c r="Q82">
        <v>120000</v>
      </c>
      <c r="S82" t="s">
        <v>344</v>
      </c>
      <c r="T82">
        <v>0.52629999999999999</v>
      </c>
      <c r="U82">
        <v>0.49120000000000003</v>
      </c>
      <c r="V82">
        <v>1.035E-2</v>
      </c>
      <c r="W82">
        <v>-0.43740000000000001</v>
      </c>
      <c r="X82">
        <v>0.52439999999999998</v>
      </c>
      <c r="Y82">
        <v>1.5009999999999999</v>
      </c>
      <c r="Z82">
        <v>30001</v>
      </c>
      <c r="AA82">
        <v>120000</v>
      </c>
    </row>
    <row r="83" spans="9:27" x14ac:dyDescent="0.25">
      <c r="I83" t="s">
        <v>498</v>
      </c>
      <c r="J83">
        <v>-0.17199999999999999</v>
      </c>
      <c r="K83">
        <v>0.44269999999999998</v>
      </c>
      <c r="L83">
        <v>6.3280000000000003E-3</v>
      </c>
      <c r="M83">
        <v>-1.0820000000000001</v>
      </c>
      <c r="N83">
        <v>-0.15570000000000001</v>
      </c>
      <c r="O83">
        <v>0.66910000000000003</v>
      </c>
      <c r="P83">
        <v>30001</v>
      </c>
      <c r="Q83">
        <v>120000</v>
      </c>
      <c r="S83" t="s">
        <v>345</v>
      </c>
      <c r="T83">
        <v>0.79210000000000003</v>
      </c>
      <c r="U83">
        <v>0.41020000000000001</v>
      </c>
      <c r="V83">
        <v>1.0330000000000001E-2</v>
      </c>
      <c r="W83">
        <v>-2.324E-2</v>
      </c>
      <c r="X83">
        <v>0.79259999999999997</v>
      </c>
      <c r="Y83">
        <v>1.593</v>
      </c>
      <c r="Z83">
        <v>30001</v>
      </c>
      <c r="AA83">
        <v>120000</v>
      </c>
    </row>
    <row r="84" spans="9:27" x14ac:dyDescent="0.25">
      <c r="I84" t="s">
        <v>499</v>
      </c>
      <c r="J84">
        <v>-0.50929999999999997</v>
      </c>
      <c r="K84">
        <v>0.58689999999999998</v>
      </c>
      <c r="L84">
        <v>8.9529999999999992E-3</v>
      </c>
      <c r="M84">
        <v>-1.704</v>
      </c>
      <c r="N84">
        <v>-0.50329999999999997</v>
      </c>
      <c r="O84">
        <v>0.62809999999999999</v>
      </c>
      <c r="P84">
        <v>30001</v>
      </c>
      <c r="Q84">
        <v>120000</v>
      </c>
      <c r="S84" t="s">
        <v>346</v>
      </c>
      <c r="T84">
        <v>-6.7710000000000006E-2</v>
      </c>
      <c r="U84">
        <v>0.64710000000000001</v>
      </c>
      <c r="V84">
        <v>7.3410000000000003E-3</v>
      </c>
      <c r="W84">
        <v>-1.3640000000000001</v>
      </c>
      <c r="X84">
        <v>-6.1460000000000001E-2</v>
      </c>
      <c r="Y84">
        <v>1.194</v>
      </c>
      <c r="Z84">
        <v>30001</v>
      </c>
      <c r="AA84">
        <v>120000</v>
      </c>
    </row>
    <row r="85" spans="9:27" x14ac:dyDescent="0.25">
      <c r="I85" t="s">
        <v>500</v>
      </c>
      <c r="J85">
        <v>-0.46089999999999998</v>
      </c>
      <c r="K85">
        <v>0.50870000000000004</v>
      </c>
      <c r="L85">
        <v>8.2780000000000006E-3</v>
      </c>
      <c r="M85">
        <v>-1.4730000000000001</v>
      </c>
      <c r="N85">
        <v>-0.45710000000000001</v>
      </c>
      <c r="O85">
        <v>0.53610000000000002</v>
      </c>
      <c r="P85">
        <v>30001</v>
      </c>
      <c r="Q85">
        <v>120000</v>
      </c>
      <c r="S85" t="s">
        <v>347</v>
      </c>
      <c r="T85">
        <v>0.80549999999999999</v>
      </c>
      <c r="U85">
        <v>0.54169999999999996</v>
      </c>
      <c r="V85">
        <v>1.047E-2</v>
      </c>
      <c r="W85">
        <v>-0.26960000000000001</v>
      </c>
      <c r="X85">
        <v>0.80610000000000004</v>
      </c>
      <c r="Y85">
        <v>1.8819999999999999</v>
      </c>
      <c r="Z85">
        <v>30001</v>
      </c>
      <c r="AA85">
        <v>120000</v>
      </c>
    </row>
    <row r="86" spans="9:27" x14ac:dyDescent="0.25">
      <c r="I86" t="s">
        <v>501</v>
      </c>
      <c r="J86">
        <v>-1.0629999999999999</v>
      </c>
      <c r="K86">
        <v>0.47260000000000002</v>
      </c>
      <c r="L86">
        <v>1.17E-2</v>
      </c>
      <c r="M86">
        <v>-1.994</v>
      </c>
      <c r="N86">
        <v>-1.0620000000000001</v>
      </c>
      <c r="O86">
        <v>-0.13730000000000001</v>
      </c>
      <c r="P86">
        <v>30001</v>
      </c>
      <c r="Q86">
        <v>120000</v>
      </c>
      <c r="S86" t="s">
        <v>348</v>
      </c>
      <c r="T86">
        <v>6.3460000000000003E-2</v>
      </c>
      <c r="U86">
        <v>0.53280000000000005</v>
      </c>
      <c r="V86">
        <v>9.0819999999999998E-3</v>
      </c>
      <c r="W86">
        <v>-0.98499999999999999</v>
      </c>
      <c r="X86">
        <v>6.2030000000000002E-2</v>
      </c>
      <c r="Y86">
        <v>1.119</v>
      </c>
      <c r="Z86">
        <v>30001</v>
      </c>
      <c r="AA86">
        <v>120000</v>
      </c>
    </row>
    <row r="87" spans="9:27" x14ac:dyDescent="0.25">
      <c r="I87" t="s">
        <v>502</v>
      </c>
      <c r="J87">
        <v>-1.181</v>
      </c>
      <c r="K87">
        <v>0.46529999999999999</v>
      </c>
      <c r="L87">
        <v>1.141E-2</v>
      </c>
      <c r="M87">
        <v>-2.0979999999999999</v>
      </c>
      <c r="N87">
        <v>-1.18</v>
      </c>
      <c r="O87">
        <v>-0.2666</v>
      </c>
      <c r="P87">
        <v>30001</v>
      </c>
      <c r="Q87">
        <v>120000</v>
      </c>
      <c r="S87" t="s">
        <v>349</v>
      </c>
      <c r="T87">
        <v>0.2878</v>
      </c>
      <c r="U87">
        <v>0.4224</v>
      </c>
      <c r="V87">
        <v>7.365E-3</v>
      </c>
      <c r="W87">
        <v>-0.55569999999999997</v>
      </c>
      <c r="X87">
        <v>0.29089999999999999</v>
      </c>
      <c r="Y87">
        <v>1.117</v>
      </c>
      <c r="Z87">
        <v>30001</v>
      </c>
      <c r="AA87">
        <v>120000</v>
      </c>
    </row>
    <row r="88" spans="9:27" x14ac:dyDescent="0.25">
      <c r="I88" t="s">
        <v>503</v>
      </c>
      <c r="J88">
        <v>-1.3740000000000001</v>
      </c>
      <c r="K88">
        <v>0.51049999999999995</v>
      </c>
      <c r="L88">
        <v>1.1860000000000001E-2</v>
      </c>
      <c r="M88">
        <v>-2.3839999999999999</v>
      </c>
      <c r="N88">
        <v>-1.37</v>
      </c>
      <c r="O88">
        <v>-0.37340000000000001</v>
      </c>
      <c r="P88">
        <v>30001</v>
      </c>
      <c r="Q88">
        <v>120000</v>
      </c>
      <c r="S88" t="s">
        <v>350</v>
      </c>
      <c r="T88">
        <v>-0.25080000000000002</v>
      </c>
      <c r="U88">
        <v>0.55120000000000002</v>
      </c>
      <c r="V88">
        <v>1.052E-2</v>
      </c>
      <c r="W88">
        <v>-1.347</v>
      </c>
      <c r="X88">
        <v>-0.25480000000000003</v>
      </c>
      <c r="Y88">
        <v>0.85440000000000005</v>
      </c>
      <c r="Z88">
        <v>30001</v>
      </c>
      <c r="AA88">
        <v>120000</v>
      </c>
    </row>
    <row r="89" spans="9:27" x14ac:dyDescent="0.25">
      <c r="I89" t="s">
        <v>504</v>
      </c>
      <c r="J89">
        <v>-1.0409999999999999</v>
      </c>
      <c r="K89">
        <v>0.46160000000000001</v>
      </c>
      <c r="L89">
        <v>1.15E-2</v>
      </c>
      <c r="M89">
        <v>-1.948</v>
      </c>
      <c r="N89">
        <v>-1.0389999999999999</v>
      </c>
      <c r="O89">
        <v>-0.14149999999999999</v>
      </c>
      <c r="P89">
        <v>30001</v>
      </c>
      <c r="Q89">
        <v>120000</v>
      </c>
      <c r="S89" t="s">
        <v>351</v>
      </c>
      <c r="T89">
        <v>-1.34</v>
      </c>
      <c r="U89">
        <v>0.55569999999999997</v>
      </c>
      <c r="V89">
        <v>3.1510000000000002E-3</v>
      </c>
      <c r="W89">
        <v>-2.4460000000000002</v>
      </c>
      <c r="X89">
        <v>-1.341</v>
      </c>
      <c r="Y89">
        <v>-0.2278</v>
      </c>
      <c r="Z89">
        <v>30001</v>
      </c>
      <c r="AA89">
        <v>120000</v>
      </c>
    </row>
    <row r="90" spans="9:27" x14ac:dyDescent="0.25">
      <c r="I90" t="s">
        <v>505</v>
      </c>
      <c r="J90">
        <v>-1.1020000000000001</v>
      </c>
      <c r="K90">
        <v>0.46579999999999999</v>
      </c>
      <c r="L90">
        <v>1.176E-2</v>
      </c>
      <c r="M90">
        <v>-2.0190000000000001</v>
      </c>
      <c r="N90">
        <v>-1.101</v>
      </c>
      <c r="O90">
        <v>-0.1925</v>
      </c>
      <c r="P90">
        <v>30001</v>
      </c>
      <c r="Q90">
        <v>120000</v>
      </c>
      <c r="S90" t="s">
        <v>352</v>
      </c>
      <c r="T90">
        <v>1.663</v>
      </c>
      <c r="U90">
        <v>0.83379999999999999</v>
      </c>
      <c r="V90">
        <v>1.738E-2</v>
      </c>
      <c r="W90">
        <v>2.512E-2</v>
      </c>
      <c r="X90">
        <v>1.657</v>
      </c>
      <c r="Y90">
        <v>3.3340000000000001</v>
      </c>
      <c r="Z90">
        <v>30001</v>
      </c>
      <c r="AA90">
        <v>120000</v>
      </c>
    </row>
    <row r="91" spans="9:27" x14ac:dyDescent="0.25">
      <c r="I91" t="s">
        <v>506</v>
      </c>
      <c r="J91">
        <v>-1.0509999999999999</v>
      </c>
      <c r="K91">
        <v>0.46600000000000003</v>
      </c>
      <c r="L91">
        <v>1.18E-2</v>
      </c>
      <c r="M91">
        <v>-1.968</v>
      </c>
      <c r="N91">
        <v>-1.05</v>
      </c>
      <c r="O91">
        <v>-0.14149999999999999</v>
      </c>
      <c r="P91">
        <v>30001</v>
      </c>
      <c r="Q91">
        <v>120000</v>
      </c>
      <c r="S91" t="s">
        <v>353</v>
      </c>
      <c r="T91">
        <v>8.2979999999999998E-2</v>
      </c>
      <c r="U91">
        <v>0.18740000000000001</v>
      </c>
      <c r="V91">
        <v>1.351E-3</v>
      </c>
      <c r="W91">
        <v>-0.28810000000000002</v>
      </c>
      <c r="X91">
        <v>8.3400000000000002E-2</v>
      </c>
      <c r="Y91">
        <v>0.45169999999999999</v>
      </c>
      <c r="Z91">
        <v>30001</v>
      </c>
      <c r="AA91">
        <v>120000</v>
      </c>
    </row>
    <row r="92" spans="9:27" x14ac:dyDescent="0.25">
      <c r="I92" t="s">
        <v>507</v>
      </c>
      <c r="J92">
        <v>-1.0129999999999999</v>
      </c>
      <c r="K92">
        <v>0.47160000000000002</v>
      </c>
      <c r="L92">
        <v>1.1730000000000001E-2</v>
      </c>
      <c r="M92">
        <v>-1.9379999999999999</v>
      </c>
      <c r="N92">
        <v>-1.0129999999999999</v>
      </c>
      <c r="O92">
        <v>-8.6709999999999995E-2</v>
      </c>
      <c r="P92">
        <v>30001</v>
      </c>
      <c r="Q92">
        <v>120000</v>
      </c>
      <c r="S92" t="s">
        <v>354</v>
      </c>
      <c r="T92">
        <v>0.33050000000000002</v>
      </c>
      <c r="U92">
        <v>0.57520000000000004</v>
      </c>
      <c r="V92">
        <v>9.9430000000000004E-3</v>
      </c>
      <c r="W92">
        <v>-0.81499999999999995</v>
      </c>
      <c r="X92">
        <v>0.3306</v>
      </c>
      <c r="Y92">
        <v>1.4650000000000001</v>
      </c>
      <c r="Z92">
        <v>30001</v>
      </c>
      <c r="AA92">
        <v>120000</v>
      </c>
    </row>
    <row r="93" spans="9:27" x14ac:dyDescent="0.25">
      <c r="I93" t="s">
        <v>508</v>
      </c>
      <c r="J93">
        <v>0.61060000000000003</v>
      </c>
      <c r="K93">
        <v>0.83689999999999998</v>
      </c>
      <c r="L93">
        <v>1.925E-2</v>
      </c>
      <c r="M93">
        <v>-1.05</v>
      </c>
      <c r="N93">
        <v>0.60840000000000005</v>
      </c>
      <c r="O93">
        <v>2.2770000000000001</v>
      </c>
      <c r="P93">
        <v>30001</v>
      </c>
      <c r="Q93">
        <v>120000</v>
      </c>
      <c r="S93" t="s">
        <v>355</v>
      </c>
      <c r="T93">
        <v>0.37309999999999999</v>
      </c>
      <c r="U93">
        <v>0.45590000000000003</v>
      </c>
      <c r="V93">
        <v>1.0359999999999999E-2</v>
      </c>
      <c r="W93">
        <v>-0.52539999999999998</v>
      </c>
      <c r="X93">
        <v>0.36909999999999998</v>
      </c>
      <c r="Y93">
        <v>1.276</v>
      </c>
      <c r="Z93">
        <v>30001</v>
      </c>
      <c r="AA93">
        <v>120000</v>
      </c>
    </row>
    <row r="94" spans="9:27" x14ac:dyDescent="0.25">
      <c r="I94" t="s">
        <v>509</v>
      </c>
      <c r="J94">
        <v>-0.96889999999999998</v>
      </c>
      <c r="K94">
        <v>0.48670000000000002</v>
      </c>
      <c r="L94">
        <v>1.1690000000000001E-2</v>
      </c>
      <c r="M94">
        <v>-1.9279999999999999</v>
      </c>
      <c r="N94">
        <v>-0.96609999999999996</v>
      </c>
      <c r="O94">
        <v>-2.2890000000000001E-2</v>
      </c>
      <c r="P94">
        <v>30001</v>
      </c>
      <c r="Q94">
        <v>120000</v>
      </c>
      <c r="S94" t="s">
        <v>356</v>
      </c>
      <c r="T94">
        <v>0.63880000000000003</v>
      </c>
      <c r="U94">
        <v>0.36699999999999999</v>
      </c>
      <c r="V94">
        <v>1.0370000000000001E-2</v>
      </c>
      <c r="W94">
        <v>-9.7089999999999996E-2</v>
      </c>
      <c r="X94">
        <v>0.64039999999999997</v>
      </c>
      <c r="Y94">
        <v>1.343</v>
      </c>
      <c r="Z94">
        <v>30001</v>
      </c>
      <c r="AA94">
        <v>120000</v>
      </c>
    </row>
    <row r="95" spans="9:27" x14ac:dyDescent="0.25">
      <c r="I95" t="s">
        <v>510</v>
      </c>
      <c r="J95">
        <v>-0.72130000000000005</v>
      </c>
      <c r="K95">
        <v>0.46479999999999999</v>
      </c>
      <c r="L95">
        <v>5.5570000000000003E-3</v>
      </c>
      <c r="M95">
        <v>-1.6539999999999999</v>
      </c>
      <c r="N95">
        <v>-0.71540000000000004</v>
      </c>
      <c r="O95">
        <v>0.1797</v>
      </c>
      <c r="P95">
        <v>30001</v>
      </c>
      <c r="Q95">
        <v>120000</v>
      </c>
      <c r="S95" t="s">
        <v>357</v>
      </c>
      <c r="T95">
        <v>-0.221</v>
      </c>
      <c r="U95">
        <v>0.62390000000000001</v>
      </c>
      <c r="V95">
        <v>7.443E-3</v>
      </c>
      <c r="W95">
        <v>-1.4810000000000001</v>
      </c>
      <c r="X95">
        <v>-0.2099</v>
      </c>
      <c r="Y95">
        <v>0.98899999999999999</v>
      </c>
      <c r="Z95">
        <v>30001</v>
      </c>
      <c r="AA95">
        <v>120000</v>
      </c>
    </row>
    <row r="96" spans="9:27" x14ac:dyDescent="0.25">
      <c r="I96" t="s">
        <v>511</v>
      </c>
      <c r="J96">
        <v>-0.79700000000000004</v>
      </c>
      <c r="K96">
        <v>0.41110000000000002</v>
      </c>
      <c r="L96">
        <v>5.0220000000000004E-3</v>
      </c>
      <c r="M96">
        <v>-1.633</v>
      </c>
      <c r="N96">
        <v>-0.7903</v>
      </c>
      <c r="O96">
        <v>-2.967E-3</v>
      </c>
      <c r="P96">
        <v>30001</v>
      </c>
      <c r="Q96">
        <v>120000</v>
      </c>
      <c r="S96" t="s">
        <v>358</v>
      </c>
      <c r="T96">
        <v>0.65229999999999999</v>
      </c>
      <c r="U96">
        <v>0.50749999999999995</v>
      </c>
      <c r="V96">
        <v>1.044E-2</v>
      </c>
      <c r="W96">
        <v>-0.35849999999999999</v>
      </c>
      <c r="X96">
        <v>0.6542</v>
      </c>
      <c r="Y96">
        <v>1.651</v>
      </c>
      <c r="Z96">
        <v>30001</v>
      </c>
      <c r="AA96">
        <v>120000</v>
      </c>
    </row>
    <row r="97" spans="9:27" x14ac:dyDescent="0.25">
      <c r="I97" t="s">
        <v>512</v>
      </c>
      <c r="J97">
        <v>-0.56110000000000004</v>
      </c>
      <c r="K97">
        <v>0.43959999999999999</v>
      </c>
      <c r="L97">
        <v>4.7299999999999998E-3</v>
      </c>
      <c r="M97">
        <v>-1.45</v>
      </c>
      <c r="N97">
        <v>-0.55369999999999997</v>
      </c>
      <c r="O97">
        <v>0.28810000000000002</v>
      </c>
      <c r="P97">
        <v>30001</v>
      </c>
      <c r="Q97">
        <v>120000</v>
      </c>
      <c r="S97" t="s">
        <v>359</v>
      </c>
      <c r="T97">
        <v>-8.9789999999999995E-2</v>
      </c>
      <c r="U97">
        <v>0.50119999999999998</v>
      </c>
      <c r="V97">
        <v>9.1389999999999996E-3</v>
      </c>
      <c r="W97">
        <v>-1.0840000000000001</v>
      </c>
      <c r="X97">
        <v>-8.8959999999999997E-2</v>
      </c>
      <c r="Y97">
        <v>0.89419999999999999</v>
      </c>
      <c r="Z97">
        <v>30001</v>
      </c>
      <c r="AA97">
        <v>120000</v>
      </c>
    </row>
    <row r="98" spans="9:27" x14ac:dyDescent="0.25">
      <c r="I98" t="s">
        <v>513</v>
      </c>
      <c r="J98">
        <v>-0.28210000000000002</v>
      </c>
      <c r="K98">
        <v>0.39040000000000002</v>
      </c>
      <c r="L98">
        <v>4.5830000000000003E-3</v>
      </c>
      <c r="M98">
        <v>-1.044</v>
      </c>
      <c r="N98">
        <v>-0.28839999999999999</v>
      </c>
      <c r="O98">
        <v>0.52039999999999997</v>
      </c>
      <c r="P98">
        <v>30001</v>
      </c>
      <c r="Q98">
        <v>120000</v>
      </c>
      <c r="S98" t="s">
        <v>360</v>
      </c>
      <c r="T98">
        <v>0.13450000000000001</v>
      </c>
      <c r="U98">
        <v>0.3821</v>
      </c>
      <c r="V98">
        <v>7.417E-3</v>
      </c>
      <c r="W98">
        <v>-0.63119999999999998</v>
      </c>
      <c r="X98">
        <v>0.13950000000000001</v>
      </c>
      <c r="Y98">
        <v>0.87139999999999995</v>
      </c>
      <c r="Z98">
        <v>30001</v>
      </c>
      <c r="AA98">
        <v>120000</v>
      </c>
    </row>
    <row r="99" spans="9:27" x14ac:dyDescent="0.25">
      <c r="I99" t="s">
        <v>514</v>
      </c>
      <c r="J99">
        <v>-0.47560000000000002</v>
      </c>
      <c r="K99">
        <v>0.30099999999999999</v>
      </c>
      <c r="L99">
        <v>3.2100000000000002E-3</v>
      </c>
      <c r="M99">
        <v>-1.0860000000000001</v>
      </c>
      <c r="N99">
        <v>-0.4677</v>
      </c>
      <c r="O99">
        <v>9.9430000000000004E-2</v>
      </c>
      <c r="P99">
        <v>30001</v>
      </c>
      <c r="Q99">
        <v>120000</v>
      </c>
      <c r="S99" t="s">
        <v>361</v>
      </c>
      <c r="T99">
        <v>-0.40400000000000003</v>
      </c>
      <c r="U99">
        <v>0.51719999999999999</v>
      </c>
      <c r="V99">
        <v>1.044E-2</v>
      </c>
      <c r="W99">
        <v>-1.4370000000000001</v>
      </c>
      <c r="X99">
        <v>-0.40670000000000001</v>
      </c>
      <c r="Y99">
        <v>0.64249999999999996</v>
      </c>
      <c r="Z99">
        <v>30001</v>
      </c>
      <c r="AA99">
        <v>120000</v>
      </c>
    </row>
    <row r="100" spans="9:27" x14ac:dyDescent="0.25">
      <c r="I100" t="s">
        <v>515</v>
      </c>
      <c r="J100">
        <v>-0.41699999999999998</v>
      </c>
      <c r="K100">
        <v>0.3251</v>
      </c>
      <c r="L100">
        <v>3.3080000000000002E-3</v>
      </c>
      <c r="M100">
        <v>-1.1120000000000001</v>
      </c>
      <c r="N100">
        <v>-0.39700000000000002</v>
      </c>
      <c r="O100">
        <v>0.1905</v>
      </c>
      <c r="P100">
        <v>30001</v>
      </c>
      <c r="Q100">
        <v>120000</v>
      </c>
      <c r="S100" t="s">
        <v>362</v>
      </c>
      <c r="T100">
        <v>-1.4930000000000001</v>
      </c>
      <c r="U100">
        <v>0.52139999999999997</v>
      </c>
      <c r="V100">
        <v>2.8670000000000002E-3</v>
      </c>
      <c r="W100">
        <v>-2.5379999999999998</v>
      </c>
      <c r="X100">
        <v>-1.4930000000000001</v>
      </c>
      <c r="Y100">
        <v>-0.4521</v>
      </c>
      <c r="Z100">
        <v>30001</v>
      </c>
      <c r="AA100">
        <v>120000</v>
      </c>
    </row>
    <row r="101" spans="9:27" x14ac:dyDescent="0.25">
      <c r="I101" t="s">
        <v>516</v>
      </c>
      <c r="J101">
        <v>-0.44040000000000001</v>
      </c>
      <c r="K101">
        <v>0.36749999999999999</v>
      </c>
      <c r="L101">
        <v>4.6030000000000003E-3</v>
      </c>
      <c r="M101">
        <v>-1.1930000000000001</v>
      </c>
      <c r="N101">
        <v>-0.43030000000000002</v>
      </c>
      <c r="O101">
        <v>0.27079999999999999</v>
      </c>
      <c r="P101">
        <v>30001</v>
      </c>
      <c r="Q101">
        <v>120000</v>
      </c>
      <c r="S101" t="s">
        <v>363</v>
      </c>
      <c r="T101">
        <v>-1.58</v>
      </c>
      <c r="U101">
        <v>0.84179999999999999</v>
      </c>
      <c r="V101">
        <v>1.738E-2</v>
      </c>
      <c r="W101">
        <v>-3.2709999999999999</v>
      </c>
      <c r="X101">
        <v>-1.575</v>
      </c>
      <c r="Y101">
        <v>7.3690000000000005E-2</v>
      </c>
      <c r="Z101">
        <v>30001</v>
      </c>
      <c r="AA101">
        <v>120000</v>
      </c>
    </row>
    <row r="102" spans="9:27" x14ac:dyDescent="0.25">
      <c r="I102" t="s">
        <v>517</v>
      </c>
      <c r="J102">
        <v>-0.44900000000000001</v>
      </c>
      <c r="K102">
        <v>0.34060000000000001</v>
      </c>
      <c r="L102">
        <v>3.3530000000000001E-3</v>
      </c>
      <c r="M102">
        <v>-1.1639999999999999</v>
      </c>
      <c r="N102">
        <v>-0.43290000000000001</v>
      </c>
      <c r="O102">
        <v>0.19339999999999999</v>
      </c>
      <c r="P102">
        <v>30001</v>
      </c>
      <c r="Q102">
        <v>120000</v>
      </c>
      <c r="S102" t="s">
        <v>364</v>
      </c>
      <c r="T102">
        <v>-1.333</v>
      </c>
      <c r="U102">
        <v>0.97860000000000003</v>
      </c>
      <c r="V102">
        <v>1.8409999999999999E-2</v>
      </c>
      <c r="W102">
        <v>-3.2679999999999998</v>
      </c>
      <c r="X102">
        <v>-1.329</v>
      </c>
      <c r="Y102">
        <v>0.60519999999999996</v>
      </c>
      <c r="Z102">
        <v>30001</v>
      </c>
      <c r="AA102">
        <v>120000</v>
      </c>
    </row>
    <row r="103" spans="9:27" x14ac:dyDescent="0.25">
      <c r="I103" t="s">
        <v>518</v>
      </c>
      <c r="J103">
        <v>-1.2729999999999999</v>
      </c>
      <c r="K103">
        <v>0.46550000000000002</v>
      </c>
      <c r="L103">
        <v>7.1180000000000002E-3</v>
      </c>
      <c r="M103">
        <v>-2.21</v>
      </c>
      <c r="N103">
        <v>-1.2669999999999999</v>
      </c>
      <c r="O103">
        <v>-0.37269999999999998</v>
      </c>
      <c r="P103">
        <v>30001</v>
      </c>
      <c r="Q103">
        <v>120000</v>
      </c>
      <c r="S103" t="s">
        <v>365</v>
      </c>
      <c r="T103">
        <v>-1.29</v>
      </c>
      <c r="U103">
        <v>0.91500000000000004</v>
      </c>
      <c r="V103">
        <v>1.874E-2</v>
      </c>
      <c r="W103">
        <v>-3.1120000000000001</v>
      </c>
      <c r="X103">
        <v>-1.29</v>
      </c>
      <c r="Y103">
        <v>0.50919999999999999</v>
      </c>
      <c r="Z103">
        <v>30001</v>
      </c>
      <c r="AA103">
        <v>120000</v>
      </c>
    </row>
    <row r="104" spans="9:27" x14ac:dyDescent="0.25">
      <c r="I104" t="s">
        <v>519</v>
      </c>
      <c r="J104">
        <v>-0.59530000000000005</v>
      </c>
      <c r="K104">
        <v>0.64929999999999999</v>
      </c>
      <c r="L104">
        <v>9.6030000000000004E-3</v>
      </c>
      <c r="M104">
        <v>-1.917</v>
      </c>
      <c r="N104">
        <v>-0.58099999999999996</v>
      </c>
      <c r="O104">
        <v>0.65169999999999995</v>
      </c>
      <c r="P104">
        <v>30001</v>
      </c>
      <c r="Q104">
        <v>120000</v>
      </c>
      <c r="S104" t="s">
        <v>366</v>
      </c>
      <c r="T104">
        <v>-1.0249999999999999</v>
      </c>
      <c r="U104">
        <v>0.87280000000000002</v>
      </c>
      <c r="V104">
        <v>1.8679999999999999E-2</v>
      </c>
      <c r="W104">
        <v>-2.7709999999999999</v>
      </c>
      <c r="X104">
        <v>-1.0229999999999999</v>
      </c>
      <c r="Y104">
        <v>0.69730000000000003</v>
      </c>
      <c r="Z104">
        <v>30001</v>
      </c>
      <c r="AA104">
        <v>120000</v>
      </c>
    </row>
    <row r="105" spans="9:27" x14ac:dyDescent="0.25">
      <c r="I105" t="s">
        <v>520</v>
      </c>
      <c r="J105">
        <v>-0.40139999999999998</v>
      </c>
      <c r="K105">
        <v>0.42199999999999999</v>
      </c>
      <c r="L105">
        <v>5.9589999999999999E-3</v>
      </c>
      <c r="M105">
        <v>-1.2549999999999999</v>
      </c>
      <c r="N105">
        <v>-0.39250000000000002</v>
      </c>
      <c r="O105">
        <v>0.41260000000000002</v>
      </c>
      <c r="P105">
        <v>30001</v>
      </c>
      <c r="Q105">
        <v>120000</v>
      </c>
      <c r="S105" t="s">
        <v>367</v>
      </c>
      <c r="T105">
        <v>-1.8839999999999999</v>
      </c>
      <c r="U105">
        <v>1.0169999999999999</v>
      </c>
      <c r="V105">
        <v>1.7919999999999998E-2</v>
      </c>
      <c r="W105">
        <v>-3.9119999999999999</v>
      </c>
      <c r="X105">
        <v>-1.88</v>
      </c>
      <c r="Y105">
        <v>0.1041</v>
      </c>
      <c r="Z105">
        <v>30001</v>
      </c>
      <c r="AA105">
        <v>120000</v>
      </c>
    </row>
    <row r="106" spans="9:27" x14ac:dyDescent="0.25">
      <c r="I106" t="s">
        <v>521</v>
      </c>
      <c r="J106">
        <v>-0.2014</v>
      </c>
      <c r="K106">
        <v>0.64990000000000003</v>
      </c>
      <c r="L106">
        <v>9.4199999999999996E-3</v>
      </c>
      <c r="M106">
        <v>-1.4650000000000001</v>
      </c>
      <c r="N106">
        <v>-0.20830000000000001</v>
      </c>
      <c r="O106">
        <v>1.1120000000000001</v>
      </c>
      <c r="P106">
        <v>30001</v>
      </c>
      <c r="Q106">
        <v>120000</v>
      </c>
      <c r="S106" t="s">
        <v>368</v>
      </c>
      <c r="T106">
        <v>-1.0109999999999999</v>
      </c>
      <c r="U106">
        <v>0.93559999999999999</v>
      </c>
      <c r="V106">
        <v>1.866E-2</v>
      </c>
      <c r="W106">
        <v>-2.8620000000000001</v>
      </c>
      <c r="X106">
        <v>-1.0109999999999999</v>
      </c>
      <c r="Y106">
        <v>0.84160000000000001</v>
      </c>
      <c r="Z106">
        <v>30001</v>
      </c>
      <c r="AA106">
        <v>120000</v>
      </c>
    </row>
    <row r="107" spans="9:27" x14ac:dyDescent="0.25">
      <c r="I107" t="s">
        <v>522</v>
      </c>
      <c r="J107">
        <v>-1.2</v>
      </c>
      <c r="K107">
        <v>0.42330000000000001</v>
      </c>
      <c r="L107">
        <v>6.1770000000000002E-3</v>
      </c>
      <c r="M107">
        <v>-2.0539999999999998</v>
      </c>
      <c r="N107">
        <v>-1.1919999999999999</v>
      </c>
      <c r="O107">
        <v>-0.38150000000000001</v>
      </c>
      <c r="P107">
        <v>30001</v>
      </c>
      <c r="Q107">
        <v>120000</v>
      </c>
      <c r="S107" t="s">
        <v>369</v>
      </c>
      <c r="T107">
        <v>-1.7529999999999999</v>
      </c>
      <c r="U107">
        <v>0.9405</v>
      </c>
      <c r="V107">
        <v>1.8200000000000001E-2</v>
      </c>
      <c r="W107">
        <v>-3.6230000000000002</v>
      </c>
      <c r="X107">
        <v>-1.75</v>
      </c>
      <c r="Y107">
        <v>9.9000000000000005E-2</v>
      </c>
      <c r="Z107">
        <v>30001</v>
      </c>
      <c r="AA107">
        <v>120000</v>
      </c>
    </row>
    <row r="108" spans="9:27" x14ac:dyDescent="0.25">
      <c r="I108" t="s">
        <v>523</v>
      </c>
      <c r="J108">
        <v>-1.083</v>
      </c>
      <c r="K108">
        <v>0.50819999999999999</v>
      </c>
      <c r="L108">
        <v>7.1710000000000003E-3</v>
      </c>
      <c r="M108">
        <v>-2.1070000000000002</v>
      </c>
      <c r="N108">
        <v>-1.075</v>
      </c>
      <c r="O108">
        <v>-9.8750000000000004E-2</v>
      </c>
      <c r="P108">
        <v>30001</v>
      </c>
      <c r="Q108">
        <v>120000</v>
      </c>
      <c r="S108" t="s">
        <v>370</v>
      </c>
      <c r="T108">
        <v>-1.5289999999999999</v>
      </c>
      <c r="U108">
        <v>0.88149999999999995</v>
      </c>
      <c r="V108">
        <v>1.7559999999999999E-2</v>
      </c>
      <c r="W108">
        <v>-3.2930000000000001</v>
      </c>
      <c r="X108">
        <v>-1.5269999999999999</v>
      </c>
      <c r="Y108">
        <v>0.1956</v>
      </c>
      <c r="Z108">
        <v>30001</v>
      </c>
      <c r="AA108">
        <v>120000</v>
      </c>
    </row>
    <row r="109" spans="9:27" x14ac:dyDescent="0.25">
      <c r="I109" t="s">
        <v>524</v>
      </c>
      <c r="J109">
        <v>-0.29449999999999998</v>
      </c>
      <c r="K109">
        <v>0.41449999999999998</v>
      </c>
      <c r="L109">
        <v>6.6740000000000002E-3</v>
      </c>
      <c r="M109">
        <v>-1.1299999999999999</v>
      </c>
      <c r="N109">
        <v>-0.28499999999999998</v>
      </c>
      <c r="O109">
        <v>0.50029999999999997</v>
      </c>
      <c r="P109">
        <v>30001</v>
      </c>
      <c r="Q109">
        <v>120000</v>
      </c>
      <c r="S109" t="s">
        <v>371</v>
      </c>
      <c r="T109">
        <v>-2.0680000000000001</v>
      </c>
      <c r="U109">
        <v>0.64300000000000002</v>
      </c>
      <c r="V109">
        <v>8.7449999999999993E-3</v>
      </c>
      <c r="W109">
        <v>-3.347</v>
      </c>
      <c r="X109">
        <v>-2.0649999999999999</v>
      </c>
      <c r="Y109">
        <v>-0.79930000000000001</v>
      </c>
      <c r="Z109">
        <v>30001</v>
      </c>
      <c r="AA109">
        <v>120000</v>
      </c>
    </row>
    <row r="110" spans="9:27" x14ac:dyDescent="0.25">
      <c r="I110" t="s">
        <v>525</v>
      </c>
      <c r="J110">
        <v>-0.46239999999999998</v>
      </c>
      <c r="K110">
        <v>0.44419999999999998</v>
      </c>
      <c r="L110">
        <v>5.8960000000000002E-3</v>
      </c>
      <c r="M110">
        <v>-1.353</v>
      </c>
      <c r="N110">
        <v>-0.4572</v>
      </c>
      <c r="O110">
        <v>0.3997</v>
      </c>
      <c r="P110">
        <v>30001</v>
      </c>
      <c r="Q110">
        <v>120000</v>
      </c>
      <c r="S110" t="s">
        <v>372</v>
      </c>
      <c r="T110">
        <v>-3.157</v>
      </c>
      <c r="U110">
        <v>0.97650000000000003</v>
      </c>
      <c r="V110">
        <v>1.7940000000000001E-2</v>
      </c>
      <c r="W110">
        <v>-5.1120000000000001</v>
      </c>
      <c r="X110">
        <v>-3.1539999999999999</v>
      </c>
      <c r="Y110">
        <v>-1.2270000000000001</v>
      </c>
      <c r="Z110">
        <v>30001</v>
      </c>
      <c r="AA110">
        <v>120000</v>
      </c>
    </row>
    <row r="111" spans="9:27" x14ac:dyDescent="0.25">
      <c r="I111" t="s">
        <v>526</v>
      </c>
      <c r="J111">
        <v>-1.321</v>
      </c>
      <c r="K111">
        <v>0.41870000000000002</v>
      </c>
      <c r="L111">
        <v>6.8430000000000001E-3</v>
      </c>
      <c r="M111">
        <v>-2.1720000000000002</v>
      </c>
      <c r="N111">
        <v>-1.3109999999999999</v>
      </c>
      <c r="O111">
        <v>-0.5202</v>
      </c>
      <c r="P111">
        <v>30001</v>
      </c>
      <c r="Q111">
        <v>120000</v>
      </c>
      <c r="S111" t="s">
        <v>373</v>
      </c>
      <c r="T111">
        <v>0.2475</v>
      </c>
      <c r="U111">
        <v>0.58720000000000006</v>
      </c>
      <c r="V111">
        <v>9.8589999999999997E-3</v>
      </c>
      <c r="W111">
        <v>-0.92110000000000003</v>
      </c>
      <c r="X111">
        <v>0.24859999999999999</v>
      </c>
      <c r="Y111">
        <v>1.403</v>
      </c>
      <c r="Z111">
        <v>30001</v>
      </c>
      <c r="AA111">
        <v>120000</v>
      </c>
    </row>
    <row r="112" spans="9:27" x14ac:dyDescent="0.25">
      <c r="I112" t="s">
        <v>527</v>
      </c>
      <c r="J112">
        <v>-1.595</v>
      </c>
      <c r="K112">
        <v>0.56989999999999996</v>
      </c>
      <c r="L112">
        <v>8.1880000000000008E-3</v>
      </c>
      <c r="M112">
        <v>-2.7440000000000002</v>
      </c>
      <c r="N112">
        <v>-1.583</v>
      </c>
      <c r="O112">
        <v>-0.51749999999999996</v>
      </c>
      <c r="P112">
        <v>30001</v>
      </c>
      <c r="Q112">
        <v>120000</v>
      </c>
      <c r="S112" t="s">
        <v>374</v>
      </c>
      <c r="T112">
        <v>0.29010000000000002</v>
      </c>
      <c r="U112">
        <v>0.4703</v>
      </c>
      <c r="V112">
        <v>1.0319999999999999E-2</v>
      </c>
      <c r="W112">
        <v>-0.63480000000000003</v>
      </c>
      <c r="X112">
        <v>0.2873</v>
      </c>
      <c r="Y112">
        <v>1.218</v>
      </c>
      <c r="Z112">
        <v>30001</v>
      </c>
      <c r="AA112">
        <v>120000</v>
      </c>
    </row>
    <row r="113" spans="9:27" x14ac:dyDescent="0.25">
      <c r="I113" t="s">
        <v>528</v>
      </c>
      <c r="J113">
        <v>-1.454</v>
      </c>
      <c r="K113">
        <v>0.4899</v>
      </c>
      <c r="L113">
        <v>9.7610000000000006E-3</v>
      </c>
      <c r="M113">
        <v>-2.4260000000000002</v>
      </c>
      <c r="N113">
        <v>-1.4490000000000001</v>
      </c>
      <c r="O113">
        <v>-0.50229999999999997</v>
      </c>
      <c r="P113">
        <v>30001</v>
      </c>
      <c r="Q113">
        <v>120000</v>
      </c>
      <c r="S113" t="s">
        <v>375</v>
      </c>
      <c r="T113">
        <v>0.55589999999999995</v>
      </c>
      <c r="U113">
        <v>0.38429999999999997</v>
      </c>
      <c r="V113">
        <v>1.0330000000000001E-2</v>
      </c>
      <c r="W113">
        <v>-0.21379999999999999</v>
      </c>
      <c r="X113">
        <v>0.55700000000000005</v>
      </c>
      <c r="Y113">
        <v>1.296</v>
      </c>
      <c r="Z113">
        <v>30001</v>
      </c>
      <c r="AA113">
        <v>120000</v>
      </c>
    </row>
    <row r="114" spans="9:27" x14ac:dyDescent="0.25">
      <c r="I114" t="s">
        <v>529</v>
      </c>
      <c r="J114">
        <v>-1.167</v>
      </c>
      <c r="K114">
        <v>0.74570000000000003</v>
      </c>
      <c r="L114">
        <v>1.634E-2</v>
      </c>
      <c r="M114">
        <v>-2.6160000000000001</v>
      </c>
      <c r="N114">
        <v>-1.175</v>
      </c>
      <c r="O114">
        <v>0.34860000000000002</v>
      </c>
      <c r="P114">
        <v>30001</v>
      </c>
      <c r="Q114">
        <v>120000</v>
      </c>
      <c r="S114" t="s">
        <v>376</v>
      </c>
      <c r="T114">
        <v>-0.3039</v>
      </c>
      <c r="U114">
        <v>0.63380000000000003</v>
      </c>
      <c r="V114">
        <v>7.4229999999999999E-3</v>
      </c>
      <c r="W114">
        <v>-1.5820000000000001</v>
      </c>
      <c r="X114">
        <v>-0.29480000000000001</v>
      </c>
      <c r="Y114">
        <v>0.92889999999999995</v>
      </c>
      <c r="Z114">
        <v>30001</v>
      </c>
      <c r="AA114">
        <v>120000</v>
      </c>
    </row>
    <row r="115" spans="9:27" x14ac:dyDescent="0.25">
      <c r="I115" t="s">
        <v>530</v>
      </c>
      <c r="J115">
        <v>-1.7490000000000001</v>
      </c>
      <c r="K115">
        <v>0.74580000000000002</v>
      </c>
      <c r="L115">
        <v>1.652E-2</v>
      </c>
      <c r="M115">
        <v>-3.2549999999999999</v>
      </c>
      <c r="N115">
        <v>-1.7350000000000001</v>
      </c>
      <c r="O115">
        <v>-0.30990000000000001</v>
      </c>
      <c r="P115">
        <v>30001</v>
      </c>
      <c r="Q115">
        <v>120000</v>
      </c>
      <c r="S115" t="s">
        <v>377</v>
      </c>
      <c r="T115">
        <v>0.56930000000000003</v>
      </c>
      <c r="U115">
        <v>0.52139999999999997</v>
      </c>
      <c r="V115">
        <v>1.047E-2</v>
      </c>
      <c r="W115">
        <v>-0.4662</v>
      </c>
      <c r="X115">
        <v>0.57210000000000005</v>
      </c>
      <c r="Y115">
        <v>1.595</v>
      </c>
      <c r="Z115">
        <v>30001</v>
      </c>
      <c r="AA115">
        <v>120000</v>
      </c>
    </row>
    <row r="116" spans="9:27" x14ac:dyDescent="0.25">
      <c r="I116" t="s">
        <v>531</v>
      </c>
      <c r="J116">
        <v>-2.544</v>
      </c>
      <c r="K116">
        <v>0.5474</v>
      </c>
      <c r="L116">
        <v>1.2019999999999999E-2</v>
      </c>
      <c r="M116">
        <v>-3.6190000000000002</v>
      </c>
      <c r="N116">
        <v>-2.5449999999999999</v>
      </c>
      <c r="O116">
        <v>-1.4650000000000001</v>
      </c>
      <c r="P116">
        <v>30001</v>
      </c>
      <c r="Q116">
        <v>120000</v>
      </c>
      <c r="S116" t="s">
        <v>378</v>
      </c>
      <c r="T116">
        <v>-0.17280000000000001</v>
      </c>
      <c r="U116">
        <v>0.51419999999999999</v>
      </c>
      <c r="V116">
        <v>9.1079999999999998E-3</v>
      </c>
      <c r="W116">
        <v>-1.1919999999999999</v>
      </c>
      <c r="X116">
        <v>-0.1729</v>
      </c>
      <c r="Y116">
        <v>0.83979999999999999</v>
      </c>
      <c r="Z116">
        <v>30001</v>
      </c>
      <c r="AA116">
        <v>120000</v>
      </c>
    </row>
    <row r="117" spans="9:27" x14ac:dyDescent="0.25">
      <c r="I117" t="s">
        <v>532</v>
      </c>
      <c r="J117">
        <v>-3.977E-2</v>
      </c>
      <c r="K117">
        <v>0.37230000000000002</v>
      </c>
      <c r="L117">
        <v>3.7290000000000001E-3</v>
      </c>
      <c r="M117">
        <v>-0.8377</v>
      </c>
      <c r="N117">
        <v>-2.5700000000000001E-2</v>
      </c>
      <c r="O117">
        <v>0.71450000000000002</v>
      </c>
      <c r="P117">
        <v>30001</v>
      </c>
      <c r="Q117">
        <v>120000</v>
      </c>
      <c r="S117" t="s">
        <v>379</v>
      </c>
      <c r="T117">
        <v>5.1540000000000002E-2</v>
      </c>
      <c r="U117">
        <v>0.39889999999999998</v>
      </c>
      <c r="V117">
        <v>7.404E-3</v>
      </c>
      <c r="W117">
        <v>-0.74950000000000006</v>
      </c>
      <c r="X117">
        <v>5.7250000000000002E-2</v>
      </c>
      <c r="Y117">
        <v>0.82110000000000005</v>
      </c>
      <c r="Z117">
        <v>30001</v>
      </c>
      <c r="AA117">
        <v>120000</v>
      </c>
    </row>
    <row r="118" spans="9:27" x14ac:dyDescent="0.25">
      <c r="I118" t="s">
        <v>533</v>
      </c>
      <c r="J118">
        <v>-2.7810000000000001E-2</v>
      </c>
      <c r="K118">
        <v>0.41810000000000003</v>
      </c>
      <c r="L118">
        <v>5.7970000000000001E-3</v>
      </c>
      <c r="M118">
        <v>-0.88109999999999999</v>
      </c>
      <c r="N118">
        <v>-2.0490000000000001E-2</v>
      </c>
      <c r="O118">
        <v>0.79</v>
      </c>
      <c r="P118">
        <v>30001</v>
      </c>
      <c r="Q118">
        <v>120000</v>
      </c>
      <c r="S118" t="s">
        <v>380</v>
      </c>
      <c r="T118">
        <v>-0.48699999999999999</v>
      </c>
      <c r="U118">
        <v>0.52969999999999995</v>
      </c>
      <c r="V118">
        <v>1.047E-2</v>
      </c>
      <c r="W118">
        <v>-1.54</v>
      </c>
      <c r="X118">
        <v>-0.4894</v>
      </c>
      <c r="Y118">
        <v>0.57869999999999999</v>
      </c>
      <c r="Z118">
        <v>30001</v>
      </c>
      <c r="AA118">
        <v>120000</v>
      </c>
    </row>
    <row r="119" spans="9:27" x14ac:dyDescent="0.25">
      <c r="I119" t="s">
        <v>534</v>
      </c>
      <c r="J119">
        <v>-9.1770000000000004E-2</v>
      </c>
      <c r="K119">
        <v>0.48130000000000001</v>
      </c>
      <c r="L119">
        <v>6.6819999999999996E-3</v>
      </c>
      <c r="M119">
        <v>-1.0900000000000001</v>
      </c>
      <c r="N119">
        <v>-7.8329999999999997E-2</v>
      </c>
      <c r="O119">
        <v>0.84279999999999999</v>
      </c>
      <c r="P119">
        <v>30001</v>
      </c>
      <c r="Q119">
        <v>120000</v>
      </c>
      <c r="S119" t="s">
        <v>381</v>
      </c>
      <c r="T119">
        <v>-1.5760000000000001</v>
      </c>
      <c r="U119">
        <v>0.53349999999999997</v>
      </c>
      <c r="V119">
        <v>3.0799999999999998E-3</v>
      </c>
      <c r="W119">
        <v>-2.6429999999999998</v>
      </c>
      <c r="X119">
        <v>-1.5760000000000001</v>
      </c>
      <c r="Y119">
        <v>-0.51729999999999998</v>
      </c>
      <c r="Z119">
        <v>30001</v>
      </c>
      <c r="AA119">
        <v>120000</v>
      </c>
    </row>
    <row r="120" spans="9:27" x14ac:dyDescent="0.25">
      <c r="I120" t="s">
        <v>535</v>
      </c>
      <c r="J120">
        <v>-0.42909999999999998</v>
      </c>
      <c r="K120">
        <v>0.4032</v>
      </c>
      <c r="L120">
        <v>4.411E-3</v>
      </c>
      <c r="M120">
        <v>-1.228</v>
      </c>
      <c r="N120">
        <v>-0.42630000000000001</v>
      </c>
      <c r="O120">
        <v>0.35580000000000001</v>
      </c>
      <c r="P120">
        <v>30001</v>
      </c>
      <c r="Q120">
        <v>120000</v>
      </c>
      <c r="S120" t="s">
        <v>382</v>
      </c>
      <c r="T120">
        <v>4.2540000000000001E-2</v>
      </c>
      <c r="U120">
        <v>0.59</v>
      </c>
      <c r="V120">
        <v>3.7190000000000001E-3</v>
      </c>
      <c r="W120">
        <v>-1.1259999999999999</v>
      </c>
      <c r="X120">
        <v>3.8769999999999999E-2</v>
      </c>
      <c r="Y120">
        <v>1.2270000000000001</v>
      </c>
      <c r="Z120">
        <v>30001</v>
      </c>
      <c r="AA120">
        <v>120000</v>
      </c>
    </row>
    <row r="121" spans="9:27" x14ac:dyDescent="0.25">
      <c r="I121" t="s">
        <v>536</v>
      </c>
      <c r="J121">
        <v>-0.38069999999999998</v>
      </c>
      <c r="K121">
        <v>0.45750000000000002</v>
      </c>
      <c r="L121">
        <v>5.6550000000000003E-3</v>
      </c>
      <c r="M121">
        <v>-1.274</v>
      </c>
      <c r="N121">
        <v>-0.38229999999999997</v>
      </c>
      <c r="O121">
        <v>0.52910000000000001</v>
      </c>
      <c r="P121">
        <v>30001</v>
      </c>
      <c r="Q121">
        <v>120000</v>
      </c>
      <c r="S121" t="s">
        <v>383</v>
      </c>
      <c r="T121">
        <v>0.30830000000000002</v>
      </c>
      <c r="U121">
        <v>0.52700000000000002</v>
      </c>
      <c r="V121">
        <v>3.4989999999999999E-3</v>
      </c>
      <c r="W121">
        <v>-0.74109999999999998</v>
      </c>
      <c r="X121">
        <v>0.31090000000000001</v>
      </c>
      <c r="Y121">
        <v>1.3560000000000001</v>
      </c>
      <c r="Z121">
        <v>30001</v>
      </c>
      <c r="AA121">
        <v>120000</v>
      </c>
    </row>
    <row r="122" spans="9:27" x14ac:dyDescent="0.25">
      <c r="I122" t="s">
        <v>537</v>
      </c>
      <c r="J122">
        <v>-0.98260000000000003</v>
      </c>
      <c r="K122">
        <v>0.51949999999999996</v>
      </c>
      <c r="L122">
        <v>1.1849999999999999E-2</v>
      </c>
      <c r="M122">
        <v>-2.032</v>
      </c>
      <c r="N122">
        <v>-0.97650000000000003</v>
      </c>
      <c r="O122">
        <v>3.0550000000000001E-2</v>
      </c>
      <c r="P122">
        <v>30001</v>
      </c>
      <c r="Q122">
        <v>120000</v>
      </c>
      <c r="S122" t="s">
        <v>384</v>
      </c>
      <c r="T122">
        <v>-0.55149999999999999</v>
      </c>
      <c r="U122">
        <v>0.7772</v>
      </c>
      <c r="V122">
        <v>6.2779999999999997E-3</v>
      </c>
      <c r="W122">
        <v>-2.109</v>
      </c>
      <c r="X122">
        <v>-0.54459999999999997</v>
      </c>
      <c r="Y122">
        <v>0.96209999999999996</v>
      </c>
      <c r="Z122">
        <v>30001</v>
      </c>
      <c r="AA122">
        <v>120000</v>
      </c>
    </row>
    <row r="123" spans="9:27" x14ac:dyDescent="0.25">
      <c r="I123" t="s">
        <v>538</v>
      </c>
      <c r="J123">
        <v>-1.101</v>
      </c>
      <c r="K123">
        <v>0.51570000000000005</v>
      </c>
      <c r="L123">
        <v>1.1650000000000001E-2</v>
      </c>
      <c r="M123">
        <v>-2.14</v>
      </c>
      <c r="N123">
        <v>-1.0960000000000001</v>
      </c>
      <c r="O123">
        <v>-9.2579999999999996E-2</v>
      </c>
      <c r="P123">
        <v>30001</v>
      </c>
      <c r="Q123">
        <v>120000</v>
      </c>
      <c r="S123" t="s">
        <v>385</v>
      </c>
      <c r="T123">
        <v>0.32179999999999997</v>
      </c>
      <c r="U123">
        <v>0.65249999999999997</v>
      </c>
      <c r="V123">
        <v>6.4869999999999997E-3</v>
      </c>
      <c r="W123">
        <v>-0.98270000000000002</v>
      </c>
      <c r="X123">
        <v>0.31830000000000003</v>
      </c>
      <c r="Y123">
        <v>1.647</v>
      </c>
      <c r="Z123">
        <v>30001</v>
      </c>
      <c r="AA123">
        <v>120000</v>
      </c>
    </row>
    <row r="124" spans="9:27" x14ac:dyDescent="0.25">
      <c r="I124" t="s">
        <v>539</v>
      </c>
      <c r="J124">
        <v>-1.294</v>
      </c>
      <c r="K124">
        <v>0.55679999999999996</v>
      </c>
      <c r="L124">
        <v>1.2070000000000001E-2</v>
      </c>
      <c r="M124">
        <v>-2.4159999999999999</v>
      </c>
      <c r="N124">
        <v>-1.2889999999999999</v>
      </c>
      <c r="O124">
        <v>-0.2135</v>
      </c>
      <c r="P124">
        <v>30001</v>
      </c>
      <c r="Q124">
        <v>120000</v>
      </c>
      <c r="S124" t="s">
        <v>386</v>
      </c>
      <c r="T124">
        <v>-0.42030000000000001</v>
      </c>
      <c r="U124">
        <v>0.64270000000000005</v>
      </c>
      <c r="V124">
        <v>4.7809999999999997E-3</v>
      </c>
      <c r="W124">
        <v>-1.6890000000000001</v>
      </c>
      <c r="X124">
        <v>-0.41789999999999999</v>
      </c>
      <c r="Y124">
        <v>0.85099999999999998</v>
      </c>
      <c r="Z124">
        <v>30001</v>
      </c>
      <c r="AA124">
        <v>120000</v>
      </c>
    </row>
    <row r="125" spans="9:27" x14ac:dyDescent="0.25">
      <c r="I125" t="s">
        <v>540</v>
      </c>
      <c r="J125">
        <v>-0.96040000000000003</v>
      </c>
      <c r="K125">
        <v>0.50849999999999995</v>
      </c>
      <c r="L125">
        <v>1.1639999999999999E-2</v>
      </c>
      <c r="M125">
        <v>-1.986</v>
      </c>
      <c r="N125">
        <v>-0.95369999999999999</v>
      </c>
      <c r="O125">
        <v>2.9229999999999999E-2</v>
      </c>
      <c r="P125">
        <v>30001</v>
      </c>
      <c r="Q125">
        <v>120000</v>
      </c>
      <c r="S125" t="s">
        <v>387</v>
      </c>
      <c r="T125">
        <v>-0.19600000000000001</v>
      </c>
      <c r="U125">
        <v>0.57950000000000002</v>
      </c>
      <c r="V125">
        <v>4.4159999999999998E-3</v>
      </c>
      <c r="W125">
        <v>-1.345</v>
      </c>
      <c r="X125">
        <v>-0.19420000000000001</v>
      </c>
      <c r="Y125">
        <v>0.95040000000000002</v>
      </c>
      <c r="Z125">
        <v>30001</v>
      </c>
      <c r="AA125">
        <v>120000</v>
      </c>
    </row>
    <row r="126" spans="9:27" x14ac:dyDescent="0.25">
      <c r="I126" t="s">
        <v>541</v>
      </c>
      <c r="J126">
        <v>-1.022</v>
      </c>
      <c r="K126">
        <v>0.51300000000000001</v>
      </c>
      <c r="L126">
        <v>1.191E-2</v>
      </c>
      <c r="M126">
        <v>-2.056</v>
      </c>
      <c r="N126">
        <v>-1.0149999999999999</v>
      </c>
      <c r="O126">
        <v>-2.1659999999999999E-2</v>
      </c>
      <c r="P126">
        <v>30001</v>
      </c>
      <c r="Q126">
        <v>120000</v>
      </c>
      <c r="S126" t="s">
        <v>388</v>
      </c>
      <c r="T126">
        <v>-0.73460000000000003</v>
      </c>
      <c r="U126">
        <v>0.72629999999999995</v>
      </c>
      <c r="V126">
        <v>1.204E-2</v>
      </c>
      <c r="W126">
        <v>-2.1800000000000002</v>
      </c>
      <c r="X126">
        <v>-0.7339</v>
      </c>
      <c r="Y126">
        <v>0.70389999999999997</v>
      </c>
      <c r="Z126">
        <v>30001</v>
      </c>
      <c r="AA126">
        <v>120000</v>
      </c>
    </row>
    <row r="127" spans="9:27" x14ac:dyDescent="0.25">
      <c r="I127" t="s">
        <v>542</v>
      </c>
      <c r="J127">
        <v>-0.9708</v>
      </c>
      <c r="K127">
        <v>0.51349999999999996</v>
      </c>
      <c r="L127">
        <v>1.1950000000000001E-2</v>
      </c>
      <c r="M127">
        <v>-2.0049999999999999</v>
      </c>
      <c r="N127">
        <v>-0.96289999999999998</v>
      </c>
      <c r="O127">
        <v>2.9020000000000001E-2</v>
      </c>
      <c r="P127">
        <v>30001</v>
      </c>
      <c r="Q127">
        <v>120000</v>
      </c>
      <c r="S127" t="s">
        <v>389</v>
      </c>
      <c r="T127">
        <v>-1.8240000000000001</v>
      </c>
      <c r="U127">
        <v>0.76559999999999995</v>
      </c>
      <c r="V127">
        <v>1.039E-2</v>
      </c>
      <c r="W127">
        <v>-3.3340000000000001</v>
      </c>
      <c r="X127">
        <v>-1.8260000000000001</v>
      </c>
      <c r="Y127">
        <v>-0.31190000000000001</v>
      </c>
      <c r="Z127">
        <v>30001</v>
      </c>
      <c r="AA127">
        <v>120000</v>
      </c>
    </row>
    <row r="128" spans="9:27" x14ac:dyDescent="0.25">
      <c r="I128" t="s">
        <v>543</v>
      </c>
      <c r="J128">
        <v>-0.93310000000000004</v>
      </c>
      <c r="K128">
        <v>0.5181</v>
      </c>
      <c r="L128">
        <v>1.192E-2</v>
      </c>
      <c r="M128">
        <v>-1.974</v>
      </c>
      <c r="N128">
        <v>-0.92730000000000001</v>
      </c>
      <c r="O128">
        <v>7.8130000000000005E-2</v>
      </c>
      <c r="P128">
        <v>30001</v>
      </c>
      <c r="Q128">
        <v>120000</v>
      </c>
      <c r="S128" t="s">
        <v>390</v>
      </c>
      <c r="T128">
        <v>0.26579999999999998</v>
      </c>
      <c r="U128">
        <v>0.36659999999999998</v>
      </c>
      <c r="V128">
        <v>2.5469999999999998E-3</v>
      </c>
      <c r="W128">
        <v>-0.47870000000000001</v>
      </c>
      <c r="X128">
        <v>0.2707</v>
      </c>
      <c r="Y128">
        <v>0.9829</v>
      </c>
      <c r="Z128">
        <v>30001</v>
      </c>
      <c r="AA128">
        <v>120000</v>
      </c>
    </row>
    <row r="129" spans="9:27" x14ac:dyDescent="0.25">
      <c r="I129" t="s">
        <v>544</v>
      </c>
      <c r="J129">
        <v>0.69079999999999997</v>
      </c>
      <c r="K129">
        <v>0.85440000000000005</v>
      </c>
      <c r="L129">
        <v>1.8800000000000001E-2</v>
      </c>
      <c r="M129">
        <v>-0.9849</v>
      </c>
      <c r="N129">
        <v>0.69169999999999998</v>
      </c>
      <c r="O129">
        <v>2.3730000000000002</v>
      </c>
      <c r="P129">
        <v>30001</v>
      </c>
      <c r="Q129">
        <v>120000</v>
      </c>
      <c r="S129" t="s">
        <v>391</v>
      </c>
      <c r="T129">
        <v>-0.59399999999999997</v>
      </c>
      <c r="U129">
        <v>0.68720000000000003</v>
      </c>
      <c r="V129">
        <v>6.2940000000000001E-3</v>
      </c>
      <c r="W129">
        <v>-1.986</v>
      </c>
      <c r="X129">
        <v>-0.58340000000000003</v>
      </c>
      <c r="Y129">
        <v>0.73519999999999996</v>
      </c>
      <c r="Z129">
        <v>30001</v>
      </c>
      <c r="AA129">
        <v>120000</v>
      </c>
    </row>
    <row r="130" spans="9:27" x14ac:dyDescent="0.25">
      <c r="I130" t="s">
        <v>545</v>
      </c>
      <c r="J130">
        <v>-0.88870000000000005</v>
      </c>
      <c r="K130">
        <v>0.53139999999999998</v>
      </c>
      <c r="L130">
        <v>1.1769999999999999E-2</v>
      </c>
      <c r="M130">
        <v>-1.9610000000000001</v>
      </c>
      <c r="N130">
        <v>-0.88260000000000005</v>
      </c>
      <c r="O130">
        <v>0.1462</v>
      </c>
      <c r="P130">
        <v>30001</v>
      </c>
      <c r="Q130">
        <v>120000</v>
      </c>
      <c r="S130" t="s">
        <v>392</v>
      </c>
      <c r="T130">
        <v>0.2792</v>
      </c>
      <c r="U130">
        <v>0.55330000000000001</v>
      </c>
      <c r="V130">
        <v>6.731E-3</v>
      </c>
      <c r="W130">
        <v>-0.8306</v>
      </c>
      <c r="X130">
        <v>0.2823</v>
      </c>
      <c r="Y130">
        <v>1.371</v>
      </c>
      <c r="Z130">
        <v>30001</v>
      </c>
      <c r="AA130">
        <v>120000</v>
      </c>
    </row>
    <row r="131" spans="9:27" x14ac:dyDescent="0.25">
      <c r="I131" t="s">
        <v>546</v>
      </c>
      <c r="J131">
        <v>-0.6411</v>
      </c>
      <c r="K131">
        <v>0.50339999999999996</v>
      </c>
      <c r="L131">
        <v>6.3369999999999998E-3</v>
      </c>
      <c r="M131">
        <v>-1.649</v>
      </c>
      <c r="N131">
        <v>-0.63770000000000004</v>
      </c>
      <c r="O131">
        <v>0.34139999999999998</v>
      </c>
      <c r="P131">
        <v>30001</v>
      </c>
      <c r="Q131">
        <v>120000</v>
      </c>
      <c r="S131" t="s">
        <v>393</v>
      </c>
      <c r="T131">
        <v>-0.46279999999999999</v>
      </c>
      <c r="U131">
        <v>0.54120000000000001</v>
      </c>
      <c r="V131">
        <v>4.7530000000000003E-3</v>
      </c>
      <c r="W131">
        <v>-1.55</v>
      </c>
      <c r="X131">
        <v>-0.45469999999999999</v>
      </c>
      <c r="Y131">
        <v>0.59160000000000001</v>
      </c>
      <c r="Z131">
        <v>30001</v>
      </c>
      <c r="AA131">
        <v>120000</v>
      </c>
    </row>
    <row r="132" spans="9:27" x14ac:dyDescent="0.25">
      <c r="I132" t="s">
        <v>547</v>
      </c>
      <c r="J132">
        <v>-0.71679999999999999</v>
      </c>
      <c r="K132">
        <v>0.46510000000000001</v>
      </c>
      <c r="L132">
        <v>5.94E-3</v>
      </c>
      <c r="M132">
        <v>-1.659</v>
      </c>
      <c r="N132">
        <v>-0.71140000000000003</v>
      </c>
      <c r="O132">
        <v>0.1943</v>
      </c>
      <c r="P132">
        <v>30001</v>
      </c>
      <c r="Q132">
        <v>120000</v>
      </c>
      <c r="S132" t="s">
        <v>394</v>
      </c>
      <c r="T132">
        <v>-0.23849999999999999</v>
      </c>
      <c r="U132">
        <v>0.4592</v>
      </c>
      <c r="V132">
        <v>4.5230000000000001E-3</v>
      </c>
      <c r="W132">
        <v>-1.171</v>
      </c>
      <c r="X132">
        <v>-0.22989999999999999</v>
      </c>
      <c r="Y132">
        <v>0.64990000000000003</v>
      </c>
      <c r="Z132">
        <v>30001</v>
      </c>
      <c r="AA132">
        <v>120000</v>
      </c>
    </row>
    <row r="133" spans="9:27" x14ac:dyDescent="0.25">
      <c r="I133" t="s">
        <v>548</v>
      </c>
      <c r="J133">
        <v>-0.48089999999999999</v>
      </c>
      <c r="K133">
        <v>0.54500000000000004</v>
      </c>
      <c r="L133">
        <v>7.2269999999999999E-3</v>
      </c>
      <c r="M133">
        <v>-1.544</v>
      </c>
      <c r="N133">
        <v>-0.48659999999999998</v>
      </c>
      <c r="O133">
        <v>0.61519999999999997</v>
      </c>
      <c r="P133">
        <v>30001</v>
      </c>
      <c r="Q133">
        <v>120000</v>
      </c>
      <c r="S133" t="s">
        <v>395</v>
      </c>
      <c r="T133">
        <v>-0.77710000000000001</v>
      </c>
      <c r="U133">
        <v>0.63529999999999998</v>
      </c>
      <c r="V133">
        <v>1.2449999999999999E-2</v>
      </c>
      <c r="W133">
        <v>-2.044</v>
      </c>
      <c r="X133">
        <v>-0.77459999999999996</v>
      </c>
      <c r="Y133">
        <v>0.47870000000000001</v>
      </c>
      <c r="Z133">
        <v>30001</v>
      </c>
      <c r="AA133">
        <v>120000</v>
      </c>
    </row>
    <row r="134" spans="9:27" x14ac:dyDescent="0.25">
      <c r="I134" t="s">
        <v>549</v>
      </c>
      <c r="J134">
        <v>-0.2019</v>
      </c>
      <c r="K134">
        <v>0.47149999999999997</v>
      </c>
      <c r="L134">
        <v>6.2839999999999997E-3</v>
      </c>
      <c r="M134">
        <v>-1.145</v>
      </c>
      <c r="N134">
        <v>-0.19980000000000001</v>
      </c>
      <c r="O134">
        <v>0.72729999999999995</v>
      </c>
      <c r="P134">
        <v>30001</v>
      </c>
      <c r="Q134">
        <v>120000</v>
      </c>
      <c r="S134" t="s">
        <v>396</v>
      </c>
      <c r="T134">
        <v>-1.8660000000000001</v>
      </c>
      <c r="U134">
        <v>0.67789999999999995</v>
      </c>
      <c r="V134">
        <v>1.077E-2</v>
      </c>
      <c r="W134">
        <v>-3.2149999999999999</v>
      </c>
      <c r="X134">
        <v>-1.867</v>
      </c>
      <c r="Y134">
        <v>-0.5202</v>
      </c>
      <c r="Z134">
        <v>30001</v>
      </c>
      <c r="AA134">
        <v>120000</v>
      </c>
    </row>
    <row r="135" spans="9:27" x14ac:dyDescent="0.25">
      <c r="I135" t="s">
        <v>550</v>
      </c>
      <c r="J135">
        <v>-0.39539999999999997</v>
      </c>
      <c r="K135">
        <v>0.52459999999999996</v>
      </c>
      <c r="L135">
        <v>7.5030000000000001E-3</v>
      </c>
      <c r="M135">
        <v>-1.4510000000000001</v>
      </c>
      <c r="N135">
        <v>-0.38629999999999998</v>
      </c>
      <c r="O135">
        <v>0.627</v>
      </c>
      <c r="P135">
        <v>30001</v>
      </c>
      <c r="Q135">
        <v>120000</v>
      </c>
      <c r="S135" t="s">
        <v>397</v>
      </c>
      <c r="T135">
        <v>-0.85980000000000001</v>
      </c>
      <c r="U135">
        <v>0.62919999999999998</v>
      </c>
      <c r="V135">
        <v>6.0980000000000001E-3</v>
      </c>
      <c r="W135">
        <v>-2.1309999999999998</v>
      </c>
      <c r="X135">
        <v>-0.84640000000000004</v>
      </c>
      <c r="Y135">
        <v>0.35499999999999998</v>
      </c>
      <c r="Z135">
        <v>30001</v>
      </c>
      <c r="AA135">
        <v>120000</v>
      </c>
    </row>
    <row r="136" spans="9:27" x14ac:dyDescent="0.25">
      <c r="I136" t="s">
        <v>551</v>
      </c>
      <c r="J136">
        <v>-0.33679999999999999</v>
      </c>
      <c r="K136">
        <v>0.48780000000000001</v>
      </c>
      <c r="L136">
        <v>7.1939999999999999E-3</v>
      </c>
      <c r="M136">
        <v>-1.3220000000000001</v>
      </c>
      <c r="N136">
        <v>-0.3306</v>
      </c>
      <c r="O136">
        <v>0.61180000000000001</v>
      </c>
      <c r="P136">
        <v>30001</v>
      </c>
      <c r="Q136">
        <v>120000</v>
      </c>
      <c r="S136" t="s">
        <v>398</v>
      </c>
      <c r="T136">
        <v>1.3440000000000001E-2</v>
      </c>
      <c r="U136">
        <v>0.48299999999999998</v>
      </c>
      <c r="V136">
        <v>6.5929999999999999E-3</v>
      </c>
      <c r="W136">
        <v>-0.94510000000000005</v>
      </c>
      <c r="X136">
        <v>1.107E-2</v>
      </c>
      <c r="Y136">
        <v>0.98509999999999998</v>
      </c>
      <c r="Z136">
        <v>30001</v>
      </c>
      <c r="AA136">
        <v>120000</v>
      </c>
    </row>
    <row r="137" spans="9:27" x14ac:dyDescent="0.25">
      <c r="I137" t="s">
        <v>552</v>
      </c>
      <c r="J137">
        <v>-0.36020000000000002</v>
      </c>
      <c r="K137">
        <v>0.43969999999999998</v>
      </c>
      <c r="L137">
        <v>6.0000000000000001E-3</v>
      </c>
      <c r="M137">
        <v>-1.2490000000000001</v>
      </c>
      <c r="N137">
        <v>-0.35339999999999999</v>
      </c>
      <c r="O137">
        <v>0.49559999999999998</v>
      </c>
      <c r="P137">
        <v>30001</v>
      </c>
      <c r="Q137">
        <v>120000</v>
      </c>
      <c r="S137" t="s">
        <v>399</v>
      </c>
      <c r="T137">
        <v>-0.72860000000000003</v>
      </c>
      <c r="U137">
        <v>0.46750000000000003</v>
      </c>
      <c r="V137">
        <v>4.548E-3</v>
      </c>
      <c r="W137">
        <v>-1.6539999999999999</v>
      </c>
      <c r="X137">
        <v>-0.72619999999999996</v>
      </c>
      <c r="Y137">
        <v>0.19370000000000001</v>
      </c>
      <c r="Z137">
        <v>30001</v>
      </c>
      <c r="AA137">
        <v>120000</v>
      </c>
    </row>
    <row r="138" spans="9:27" x14ac:dyDescent="0.25">
      <c r="I138" t="s">
        <v>553</v>
      </c>
      <c r="J138">
        <v>-0.36880000000000002</v>
      </c>
      <c r="K138">
        <v>0.4965</v>
      </c>
      <c r="L138">
        <v>7.2529999999999999E-3</v>
      </c>
      <c r="M138">
        <v>-1.37</v>
      </c>
      <c r="N138">
        <v>-0.3599</v>
      </c>
      <c r="O138">
        <v>0.60050000000000003</v>
      </c>
      <c r="P138">
        <v>30001</v>
      </c>
      <c r="Q138">
        <v>120000</v>
      </c>
      <c r="S138" t="s">
        <v>400</v>
      </c>
      <c r="T138">
        <v>-0.50429999999999997</v>
      </c>
      <c r="U138">
        <v>0.36840000000000001</v>
      </c>
      <c r="V138">
        <v>4.3639999999999998E-3</v>
      </c>
      <c r="W138">
        <v>-1.246</v>
      </c>
      <c r="X138">
        <v>-0.499</v>
      </c>
      <c r="Y138">
        <v>0.21</v>
      </c>
      <c r="Z138">
        <v>30001</v>
      </c>
      <c r="AA138">
        <v>120000</v>
      </c>
    </row>
    <row r="139" spans="9:27" x14ac:dyDescent="0.25">
      <c r="I139" t="s">
        <v>554</v>
      </c>
      <c r="J139">
        <v>-1.1930000000000001</v>
      </c>
      <c r="K139">
        <v>0.53200000000000003</v>
      </c>
      <c r="L139">
        <v>8.3739999999999995E-3</v>
      </c>
      <c r="M139">
        <v>-2.2559999999999998</v>
      </c>
      <c r="N139">
        <v>-1.19</v>
      </c>
      <c r="O139">
        <v>-0.14510000000000001</v>
      </c>
      <c r="P139">
        <v>30001</v>
      </c>
      <c r="Q139">
        <v>120000</v>
      </c>
      <c r="S139" t="s">
        <v>401</v>
      </c>
      <c r="T139">
        <v>-1.0429999999999999</v>
      </c>
      <c r="U139">
        <v>0.57550000000000001</v>
      </c>
      <c r="V139">
        <v>1.2449999999999999E-2</v>
      </c>
      <c r="W139">
        <v>-2.1800000000000002</v>
      </c>
      <c r="X139">
        <v>-1.04</v>
      </c>
      <c r="Y139">
        <v>0.10249999999999999</v>
      </c>
      <c r="Z139">
        <v>30001</v>
      </c>
      <c r="AA139">
        <v>120000</v>
      </c>
    </row>
    <row r="140" spans="9:27" x14ac:dyDescent="0.25">
      <c r="I140" t="s">
        <v>555</v>
      </c>
      <c r="J140">
        <v>-0.5151</v>
      </c>
      <c r="K140">
        <v>0.67779999999999996</v>
      </c>
      <c r="L140">
        <v>1.004E-2</v>
      </c>
      <c r="M140">
        <v>-1.903</v>
      </c>
      <c r="N140">
        <v>-0.50170000000000003</v>
      </c>
      <c r="O140">
        <v>0.7984</v>
      </c>
      <c r="P140">
        <v>30001</v>
      </c>
      <c r="Q140">
        <v>120000</v>
      </c>
      <c r="S140" t="s">
        <v>402</v>
      </c>
      <c r="T140">
        <v>-2.1320000000000001</v>
      </c>
      <c r="U140">
        <v>0.62260000000000004</v>
      </c>
      <c r="V140">
        <v>1.0800000000000001E-2</v>
      </c>
      <c r="W140">
        <v>-3.3559999999999999</v>
      </c>
      <c r="X140">
        <v>-2.1360000000000001</v>
      </c>
      <c r="Y140">
        <v>-0.89059999999999995</v>
      </c>
      <c r="Z140">
        <v>30001</v>
      </c>
      <c r="AA140">
        <v>120000</v>
      </c>
    </row>
    <row r="141" spans="9:27" x14ac:dyDescent="0.25">
      <c r="I141" t="s">
        <v>556</v>
      </c>
      <c r="J141">
        <v>-0.32119999999999999</v>
      </c>
      <c r="K141">
        <v>0.46660000000000001</v>
      </c>
      <c r="L141">
        <v>6.6769999999999998E-3</v>
      </c>
      <c r="M141">
        <v>-1.268</v>
      </c>
      <c r="N141">
        <v>-0.31530000000000002</v>
      </c>
      <c r="O141">
        <v>0.58860000000000001</v>
      </c>
      <c r="P141">
        <v>30001</v>
      </c>
      <c r="Q141">
        <v>120000</v>
      </c>
      <c r="S141" t="s">
        <v>403</v>
      </c>
      <c r="T141">
        <v>0.87319999999999998</v>
      </c>
      <c r="U141">
        <v>0.73519999999999996</v>
      </c>
      <c r="V141">
        <v>7.9959999999999996E-3</v>
      </c>
      <c r="W141">
        <v>-0.55149999999999999</v>
      </c>
      <c r="X141">
        <v>0.86529999999999996</v>
      </c>
      <c r="Y141">
        <v>2.351</v>
      </c>
      <c r="Z141">
        <v>30001</v>
      </c>
      <c r="AA141">
        <v>120000</v>
      </c>
    </row>
    <row r="142" spans="9:27" x14ac:dyDescent="0.25">
      <c r="I142" t="s">
        <v>557</v>
      </c>
      <c r="J142">
        <v>-0.1212</v>
      </c>
      <c r="K142">
        <v>0.67920000000000003</v>
      </c>
      <c r="L142">
        <v>9.9520000000000008E-3</v>
      </c>
      <c r="M142">
        <v>-1.464</v>
      </c>
      <c r="N142">
        <v>-0.12529999999999999</v>
      </c>
      <c r="O142">
        <v>1.25</v>
      </c>
      <c r="P142">
        <v>30001</v>
      </c>
      <c r="Q142">
        <v>120000</v>
      </c>
      <c r="S142" t="s">
        <v>404</v>
      </c>
      <c r="T142">
        <v>0.13120000000000001</v>
      </c>
      <c r="U142">
        <v>0.71079999999999999</v>
      </c>
      <c r="V142">
        <v>5.0639999999999999E-3</v>
      </c>
      <c r="W142">
        <v>-1.2509999999999999</v>
      </c>
      <c r="X142">
        <v>0.11899999999999999</v>
      </c>
      <c r="Y142">
        <v>1.5780000000000001</v>
      </c>
      <c r="Z142">
        <v>30001</v>
      </c>
      <c r="AA142">
        <v>120000</v>
      </c>
    </row>
    <row r="143" spans="9:27" x14ac:dyDescent="0.25">
      <c r="I143" t="s">
        <v>558</v>
      </c>
      <c r="J143">
        <v>-1.1200000000000001</v>
      </c>
      <c r="K143">
        <v>0.48070000000000002</v>
      </c>
      <c r="L143">
        <v>7.3699999999999998E-3</v>
      </c>
      <c r="M143">
        <v>-2.0939999999999999</v>
      </c>
      <c r="N143">
        <v>-1.115</v>
      </c>
      <c r="O143">
        <v>-0.1762</v>
      </c>
      <c r="P143">
        <v>30001</v>
      </c>
      <c r="Q143">
        <v>120000</v>
      </c>
      <c r="S143" t="s">
        <v>405</v>
      </c>
      <c r="T143">
        <v>0.35549999999999998</v>
      </c>
      <c r="U143">
        <v>0.62649999999999995</v>
      </c>
      <c r="V143">
        <v>3.418E-3</v>
      </c>
      <c r="W143">
        <v>-0.88149999999999995</v>
      </c>
      <c r="X143">
        <v>0.34989999999999999</v>
      </c>
      <c r="Y143">
        <v>1.6140000000000001</v>
      </c>
      <c r="Z143">
        <v>30001</v>
      </c>
      <c r="AA143">
        <v>120000</v>
      </c>
    </row>
    <row r="144" spans="9:27" x14ac:dyDescent="0.25">
      <c r="I144" t="s">
        <v>559</v>
      </c>
      <c r="J144">
        <v>-1.002</v>
      </c>
      <c r="K144">
        <v>0.54269999999999996</v>
      </c>
      <c r="L144">
        <v>8.1659999999999996E-3</v>
      </c>
      <c r="M144">
        <v>-2.0880000000000001</v>
      </c>
      <c r="N144">
        <v>-0.99739999999999995</v>
      </c>
      <c r="O144">
        <v>5.5320000000000001E-2</v>
      </c>
      <c r="P144">
        <v>30001</v>
      </c>
      <c r="Q144">
        <v>120000</v>
      </c>
      <c r="S144" t="s">
        <v>406</v>
      </c>
      <c r="T144">
        <v>-0.18310000000000001</v>
      </c>
      <c r="U144">
        <v>0.77849999999999997</v>
      </c>
      <c r="V144">
        <v>1.1209999999999999E-2</v>
      </c>
      <c r="W144">
        <v>-1.6970000000000001</v>
      </c>
      <c r="X144">
        <v>-0.18959999999999999</v>
      </c>
      <c r="Y144">
        <v>1.379</v>
      </c>
      <c r="Z144">
        <v>30001</v>
      </c>
      <c r="AA144">
        <v>120000</v>
      </c>
    </row>
    <row r="145" spans="9:27" x14ac:dyDescent="0.25">
      <c r="I145" t="s">
        <v>560</v>
      </c>
      <c r="J145">
        <v>-0.21429999999999999</v>
      </c>
      <c r="K145">
        <v>0.45760000000000001</v>
      </c>
      <c r="L145">
        <v>7.1300000000000001E-3</v>
      </c>
      <c r="M145">
        <v>-1.147</v>
      </c>
      <c r="N145">
        <v>-0.2069</v>
      </c>
      <c r="O145">
        <v>0.67900000000000005</v>
      </c>
      <c r="P145">
        <v>30001</v>
      </c>
      <c r="Q145">
        <v>120000</v>
      </c>
      <c r="S145" t="s">
        <v>407</v>
      </c>
      <c r="T145">
        <v>-1.272</v>
      </c>
      <c r="U145">
        <v>0.80089999999999995</v>
      </c>
      <c r="V145">
        <v>8.0260000000000001E-3</v>
      </c>
      <c r="W145">
        <v>-2.84</v>
      </c>
      <c r="X145">
        <v>-1.276</v>
      </c>
      <c r="Y145">
        <v>0.31219999999999998</v>
      </c>
      <c r="Z145">
        <v>30001</v>
      </c>
      <c r="AA145">
        <v>120000</v>
      </c>
    </row>
    <row r="146" spans="9:27" x14ac:dyDescent="0.25">
      <c r="I146" t="s">
        <v>561</v>
      </c>
      <c r="J146">
        <v>-0.38219999999999998</v>
      </c>
      <c r="K146">
        <v>0.4405</v>
      </c>
      <c r="L146">
        <v>5.463E-3</v>
      </c>
      <c r="M146">
        <v>-1.2809999999999999</v>
      </c>
      <c r="N146">
        <v>-0.37619999999999998</v>
      </c>
      <c r="O146">
        <v>0.48809999999999998</v>
      </c>
      <c r="P146">
        <v>30001</v>
      </c>
      <c r="Q146">
        <v>120000</v>
      </c>
      <c r="S146" t="s">
        <v>408</v>
      </c>
      <c r="T146">
        <v>-0.74209999999999998</v>
      </c>
      <c r="U146">
        <v>0.59650000000000003</v>
      </c>
      <c r="V146">
        <v>6.8389999999999996E-3</v>
      </c>
      <c r="W146">
        <v>-1.9259999999999999</v>
      </c>
      <c r="X146">
        <v>-0.74060000000000004</v>
      </c>
      <c r="Y146">
        <v>0.4355</v>
      </c>
      <c r="Z146">
        <v>30001</v>
      </c>
      <c r="AA146">
        <v>120000</v>
      </c>
    </row>
    <row r="147" spans="9:27" x14ac:dyDescent="0.25">
      <c r="I147" t="s">
        <v>562</v>
      </c>
      <c r="J147">
        <v>-1.2410000000000001</v>
      </c>
      <c r="K147">
        <v>0.49349999999999999</v>
      </c>
      <c r="L147">
        <v>8.1510000000000003E-3</v>
      </c>
      <c r="M147">
        <v>-2.234</v>
      </c>
      <c r="N147">
        <v>-1.236</v>
      </c>
      <c r="O147">
        <v>-0.27410000000000001</v>
      </c>
      <c r="P147">
        <v>30001</v>
      </c>
      <c r="Q147">
        <v>120000</v>
      </c>
      <c r="S147" t="s">
        <v>409</v>
      </c>
      <c r="T147">
        <v>-0.51780000000000004</v>
      </c>
      <c r="U147">
        <v>0.52029999999999998</v>
      </c>
      <c r="V147">
        <v>6.476E-3</v>
      </c>
      <c r="W147">
        <v>-1.5649999999999999</v>
      </c>
      <c r="X147">
        <v>-0.51480000000000004</v>
      </c>
      <c r="Y147">
        <v>0.50949999999999995</v>
      </c>
      <c r="Z147">
        <v>30001</v>
      </c>
      <c r="AA147">
        <v>120000</v>
      </c>
    </row>
    <row r="148" spans="9:27" x14ac:dyDescent="0.25">
      <c r="I148" t="s">
        <v>563</v>
      </c>
      <c r="J148">
        <v>-1.5149999999999999</v>
      </c>
      <c r="K148">
        <v>0.62609999999999999</v>
      </c>
      <c r="L148">
        <v>9.3930000000000003E-3</v>
      </c>
      <c r="M148">
        <v>-2.78</v>
      </c>
      <c r="N148">
        <v>-1.5049999999999999</v>
      </c>
      <c r="O148">
        <v>-0.31850000000000001</v>
      </c>
      <c r="P148">
        <v>30001</v>
      </c>
      <c r="Q148">
        <v>120000</v>
      </c>
      <c r="S148" t="s">
        <v>410</v>
      </c>
      <c r="T148">
        <v>-1.056</v>
      </c>
      <c r="U148">
        <v>0.67259999999999998</v>
      </c>
      <c r="V148">
        <v>1.272E-2</v>
      </c>
      <c r="W148">
        <v>-2.3919999999999999</v>
      </c>
      <c r="X148">
        <v>-1.0580000000000001</v>
      </c>
      <c r="Y148">
        <v>0.28589999999999999</v>
      </c>
      <c r="Z148">
        <v>30001</v>
      </c>
      <c r="AA148">
        <v>120000</v>
      </c>
    </row>
    <row r="149" spans="9:27" x14ac:dyDescent="0.25">
      <c r="I149" t="s">
        <v>564</v>
      </c>
      <c r="J149">
        <v>-1.373</v>
      </c>
      <c r="K149">
        <v>0.52780000000000005</v>
      </c>
      <c r="L149">
        <v>9.7800000000000005E-3</v>
      </c>
      <c r="M149">
        <v>-2.4300000000000002</v>
      </c>
      <c r="N149">
        <v>-1.3680000000000001</v>
      </c>
      <c r="O149">
        <v>-0.34210000000000002</v>
      </c>
      <c r="P149">
        <v>30001</v>
      </c>
      <c r="Q149">
        <v>120000</v>
      </c>
      <c r="S149" t="s">
        <v>411</v>
      </c>
      <c r="T149">
        <v>-2.145</v>
      </c>
      <c r="U149">
        <v>0.71430000000000005</v>
      </c>
      <c r="V149">
        <v>1.0919999999999999E-2</v>
      </c>
      <c r="W149">
        <v>-3.5590000000000002</v>
      </c>
      <c r="X149">
        <v>-2.149</v>
      </c>
      <c r="Y149">
        <v>-0.73219999999999996</v>
      </c>
      <c r="Z149">
        <v>30001</v>
      </c>
      <c r="AA149">
        <v>120000</v>
      </c>
    </row>
    <row r="150" spans="9:27" x14ac:dyDescent="0.25">
      <c r="I150" t="s">
        <v>565</v>
      </c>
      <c r="J150">
        <v>-1.087</v>
      </c>
      <c r="K150">
        <v>0.76919999999999999</v>
      </c>
      <c r="L150">
        <v>1.592E-2</v>
      </c>
      <c r="M150">
        <v>-2.593</v>
      </c>
      <c r="N150">
        <v>-1.0940000000000001</v>
      </c>
      <c r="O150">
        <v>0.45540000000000003</v>
      </c>
      <c r="P150">
        <v>30001</v>
      </c>
      <c r="Q150">
        <v>120000</v>
      </c>
      <c r="S150" t="s">
        <v>412</v>
      </c>
      <c r="T150">
        <v>0.2243</v>
      </c>
      <c r="U150">
        <v>0.50609999999999999</v>
      </c>
      <c r="V150">
        <v>3.9639999999999996E-3</v>
      </c>
      <c r="W150">
        <v>-0.80189999999999995</v>
      </c>
      <c r="X150">
        <v>0.23200000000000001</v>
      </c>
      <c r="Y150">
        <v>1.214</v>
      </c>
      <c r="Z150">
        <v>30001</v>
      </c>
      <c r="AA150">
        <v>120000</v>
      </c>
    </row>
    <row r="151" spans="9:27" x14ac:dyDescent="0.25">
      <c r="I151" t="s">
        <v>566</v>
      </c>
      <c r="J151">
        <v>-1.6679999999999999</v>
      </c>
      <c r="K151">
        <v>0.76700000000000002</v>
      </c>
      <c r="L151">
        <v>1.61E-2</v>
      </c>
      <c r="M151">
        <v>-3.2330000000000001</v>
      </c>
      <c r="N151">
        <v>-1.651</v>
      </c>
      <c r="O151">
        <v>-0.1757</v>
      </c>
      <c r="P151">
        <v>30001</v>
      </c>
      <c r="Q151">
        <v>120000</v>
      </c>
      <c r="S151" t="s">
        <v>413</v>
      </c>
      <c r="T151">
        <v>-0.31430000000000002</v>
      </c>
      <c r="U151">
        <v>0.67220000000000002</v>
      </c>
      <c r="V151">
        <v>1.175E-2</v>
      </c>
      <c r="W151">
        <v>-1.635</v>
      </c>
      <c r="X151">
        <v>-0.31580000000000003</v>
      </c>
      <c r="Y151">
        <v>1.02</v>
      </c>
      <c r="Z151">
        <v>30001</v>
      </c>
      <c r="AA151">
        <v>120000</v>
      </c>
    </row>
    <row r="152" spans="9:27" x14ac:dyDescent="0.25">
      <c r="I152" t="s">
        <v>567</v>
      </c>
      <c r="J152">
        <v>-2.464</v>
      </c>
      <c r="K152">
        <v>0.58609999999999995</v>
      </c>
      <c r="L152">
        <v>1.2030000000000001E-2</v>
      </c>
      <c r="M152">
        <v>-3.6360000000000001</v>
      </c>
      <c r="N152">
        <v>-2.4590000000000001</v>
      </c>
      <c r="O152">
        <v>-1.3240000000000001</v>
      </c>
      <c r="P152">
        <v>30001</v>
      </c>
      <c r="Q152">
        <v>120000</v>
      </c>
      <c r="S152" t="s">
        <v>414</v>
      </c>
      <c r="T152">
        <v>-1.403</v>
      </c>
      <c r="U152">
        <v>0.70989999999999998</v>
      </c>
      <c r="V152">
        <v>9.5809999999999992E-3</v>
      </c>
      <c r="W152">
        <v>-2.81</v>
      </c>
      <c r="X152">
        <v>-1.4059999999999999</v>
      </c>
      <c r="Y152" s="27">
        <v>1.0569999999999999E-4</v>
      </c>
      <c r="Z152">
        <v>30001</v>
      </c>
      <c r="AA152">
        <v>120000</v>
      </c>
    </row>
    <row r="153" spans="9:27" x14ac:dyDescent="0.25">
      <c r="I153" t="s">
        <v>568</v>
      </c>
      <c r="J153">
        <v>1.197E-2</v>
      </c>
      <c r="K153">
        <v>0.254</v>
      </c>
      <c r="L153">
        <v>3.7209999999999999E-3</v>
      </c>
      <c r="M153">
        <v>-0.48780000000000001</v>
      </c>
      <c r="N153">
        <v>1.2670000000000001E-2</v>
      </c>
      <c r="O153">
        <v>0.51049999999999995</v>
      </c>
      <c r="P153">
        <v>30001</v>
      </c>
      <c r="Q153">
        <v>120000</v>
      </c>
      <c r="S153" t="s">
        <v>415</v>
      </c>
      <c r="T153">
        <v>-0.53859999999999997</v>
      </c>
      <c r="U153">
        <v>0.59079999999999999</v>
      </c>
      <c r="V153">
        <v>1.076E-2</v>
      </c>
      <c r="W153">
        <v>-1.702</v>
      </c>
      <c r="X153">
        <v>-0.54120000000000001</v>
      </c>
      <c r="Y153">
        <v>0.64059999999999995</v>
      </c>
      <c r="Z153">
        <v>30001</v>
      </c>
      <c r="AA153">
        <v>120000</v>
      </c>
    </row>
    <row r="154" spans="9:27" x14ac:dyDescent="0.25">
      <c r="I154" t="s">
        <v>569</v>
      </c>
      <c r="J154">
        <v>-5.1999999999999998E-2</v>
      </c>
      <c r="K154">
        <v>0.34649999999999997</v>
      </c>
      <c r="L154">
        <v>4.6849999999999999E-3</v>
      </c>
      <c r="M154">
        <v>-0.74470000000000003</v>
      </c>
      <c r="N154">
        <v>-4.8649999999999999E-2</v>
      </c>
      <c r="O154">
        <v>0.62139999999999995</v>
      </c>
      <c r="P154">
        <v>30001</v>
      </c>
      <c r="Q154">
        <v>120000</v>
      </c>
      <c r="S154" t="s">
        <v>416</v>
      </c>
      <c r="T154">
        <v>-1.6279999999999999</v>
      </c>
      <c r="U154">
        <v>0.63229999999999997</v>
      </c>
      <c r="V154">
        <v>8.0099999999999998E-3</v>
      </c>
      <c r="W154">
        <v>-2.88</v>
      </c>
      <c r="X154">
        <v>-1.6279999999999999</v>
      </c>
      <c r="Y154">
        <v>-0.3725</v>
      </c>
      <c r="Z154">
        <v>30001</v>
      </c>
      <c r="AA154">
        <v>120000</v>
      </c>
    </row>
    <row r="155" spans="9:27" x14ac:dyDescent="0.25">
      <c r="I155" t="s">
        <v>570</v>
      </c>
      <c r="J155">
        <v>-0.38929999999999998</v>
      </c>
      <c r="K155">
        <v>0.45619999999999999</v>
      </c>
      <c r="L155">
        <v>5.9239999999999996E-3</v>
      </c>
      <c r="M155">
        <v>-1.2989999999999999</v>
      </c>
      <c r="N155">
        <v>-0.38979999999999998</v>
      </c>
      <c r="O155">
        <v>0.50929999999999997</v>
      </c>
      <c r="P155">
        <v>30001</v>
      </c>
      <c r="Q155">
        <v>120000</v>
      </c>
      <c r="S155" t="s">
        <v>417</v>
      </c>
      <c r="T155">
        <v>-1.089</v>
      </c>
      <c r="U155">
        <v>0.7208</v>
      </c>
      <c r="V155">
        <v>1.111E-2</v>
      </c>
      <c r="W155">
        <v>-2.5430000000000001</v>
      </c>
      <c r="X155">
        <v>-1.0880000000000001</v>
      </c>
      <c r="Y155">
        <v>0.34839999999999999</v>
      </c>
      <c r="Z155">
        <v>30001</v>
      </c>
      <c r="AA155">
        <v>120000</v>
      </c>
    </row>
    <row r="156" spans="9:27" x14ac:dyDescent="0.25">
      <c r="I156" t="s">
        <v>571</v>
      </c>
      <c r="J156">
        <v>-0.34089999999999998</v>
      </c>
      <c r="K156">
        <v>0.40110000000000001</v>
      </c>
      <c r="L156">
        <v>6.0150000000000004E-3</v>
      </c>
      <c r="M156">
        <v>-1.1240000000000001</v>
      </c>
      <c r="N156">
        <v>-0.3417</v>
      </c>
      <c r="O156">
        <v>0.45500000000000002</v>
      </c>
      <c r="P156">
        <v>30001</v>
      </c>
      <c r="Q156">
        <v>120000</v>
      </c>
    </row>
    <row r="157" spans="9:27" x14ac:dyDescent="0.25">
      <c r="I157" t="s">
        <v>572</v>
      </c>
      <c r="J157">
        <v>-0.94279999999999997</v>
      </c>
      <c r="K157">
        <v>0.39960000000000001</v>
      </c>
      <c r="L157">
        <v>1.055E-2</v>
      </c>
      <c r="M157">
        <v>-1.718</v>
      </c>
      <c r="N157">
        <v>-0.94499999999999995</v>
      </c>
      <c r="O157">
        <v>-0.14760000000000001</v>
      </c>
      <c r="P157">
        <v>30001</v>
      </c>
      <c r="Q157">
        <v>120000</v>
      </c>
    </row>
    <row r="158" spans="9:27" x14ac:dyDescent="0.25">
      <c r="I158" t="s">
        <v>573</v>
      </c>
      <c r="J158">
        <v>-1.0609999999999999</v>
      </c>
      <c r="K158">
        <v>0.39439999999999997</v>
      </c>
      <c r="L158">
        <v>1.0330000000000001E-2</v>
      </c>
      <c r="M158">
        <v>-1.831</v>
      </c>
      <c r="N158">
        <v>-1.0629999999999999</v>
      </c>
      <c r="O158">
        <v>-0.2707</v>
      </c>
      <c r="P158">
        <v>30001</v>
      </c>
      <c r="Q158">
        <v>120000</v>
      </c>
    </row>
    <row r="159" spans="9:27" x14ac:dyDescent="0.25">
      <c r="I159" t="s">
        <v>574</v>
      </c>
      <c r="J159">
        <v>-1.254</v>
      </c>
      <c r="K159">
        <v>0.44690000000000002</v>
      </c>
      <c r="L159">
        <v>1.082E-2</v>
      </c>
      <c r="M159">
        <v>-2.141</v>
      </c>
      <c r="N159">
        <v>-1.254</v>
      </c>
      <c r="O159">
        <v>-0.37409999999999999</v>
      </c>
      <c r="P159">
        <v>30001</v>
      </c>
      <c r="Q159">
        <v>120000</v>
      </c>
    </row>
    <row r="160" spans="9:27" x14ac:dyDescent="0.25">
      <c r="I160" t="s">
        <v>575</v>
      </c>
      <c r="J160">
        <v>-0.92059999999999997</v>
      </c>
      <c r="K160">
        <v>0.3851</v>
      </c>
      <c r="L160">
        <v>1.0330000000000001E-2</v>
      </c>
      <c r="M160">
        <v>-1.671</v>
      </c>
      <c r="N160">
        <v>-0.92230000000000001</v>
      </c>
      <c r="O160">
        <v>-0.15720000000000001</v>
      </c>
      <c r="P160">
        <v>30001</v>
      </c>
      <c r="Q160">
        <v>120000</v>
      </c>
    </row>
    <row r="161" spans="9:17" x14ac:dyDescent="0.25">
      <c r="I161" t="s">
        <v>576</v>
      </c>
      <c r="J161">
        <v>-0.98199999999999998</v>
      </c>
      <c r="K161">
        <v>0.39050000000000001</v>
      </c>
      <c r="L161">
        <v>1.061E-2</v>
      </c>
      <c r="M161">
        <v>-1.74</v>
      </c>
      <c r="N161">
        <v>-0.98419999999999996</v>
      </c>
      <c r="O161">
        <v>-0.2044</v>
      </c>
      <c r="P161">
        <v>30001</v>
      </c>
      <c r="Q161">
        <v>120000</v>
      </c>
    </row>
    <row r="162" spans="9:17" x14ac:dyDescent="0.25">
      <c r="I162" t="s">
        <v>577</v>
      </c>
      <c r="J162">
        <v>-0.93100000000000005</v>
      </c>
      <c r="K162">
        <v>0.39129999999999998</v>
      </c>
      <c r="L162">
        <v>1.064E-2</v>
      </c>
      <c r="M162">
        <v>-1.6930000000000001</v>
      </c>
      <c r="N162">
        <v>-0.93240000000000001</v>
      </c>
      <c r="O162">
        <v>-0.15240000000000001</v>
      </c>
      <c r="P162">
        <v>30001</v>
      </c>
      <c r="Q162">
        <v>120000</v>
      </c>
    </row>
    <row r="163" spans="9:17" x14ac:dyDescent="0.25">
      <c r="I163" t="s">
        <v>578</v>
      </c>
      <c r="J163">
        <v>-0.89329999999999998</v>
      </c>
      <c r="K163">
        <v>0.39760000000000001</v>
      </c>
      <c r="L163">
        <v>1.061E-2</v>
      </c>
      <c r="M163">
        <v>-1.6659999999999999</v>
      </c>
      <c r="N163">
        <v>-0.89510000000000001</v>
      </c>
      <c r="O163">
        <v>-0.1009</v>
      </c>
      <c r="P163">
        <v>30001</v>
      </c>
      <c r="Q163">
        <v>120000</v>
      </c>
    </row>
    <row r="164" spans="9:17" x14ac:dyDescent="0.25">
      <c r="I164" t="s">
        <v>579</v>
      </c>
      <c r="J164">
        <v>0.73060000000000003</v>
      </c>
      <c r="K164">
        <v>0.78539999999999999</v>
      </c>
      <c r="L164">
        <v>1.8120000000000001E-2</v>
      </c>
      <c r="M164">
        <v>-0.80589999999999995</v>
      </c>
      <c r="N164">
        <v>0.73129999999999995</v>
      </c>
      <c r="O164">
        <v>2.286</v>
      </c>
      <c r="P164">
        <v>30001</v>
      </c>
      <c r="Q164">
        <v>120000</v>
      </c>
    </row>
    <row r="165" spans="9:17" x14ac:dyDescent="0.25">
      <c r="I165" t="s">
        <v>580</v>
      </c>
      <c r="J165">
        <v>-0.84889999999999999</v>
      </c>
      <c r="K165">
        <v>0.41560000000000002</v>
      </c>
      <c r="L165">
        <v>1.0489999999999999E-2</v>
      </c>
      <c r="M165">
        <v>-1.6579999999999999</v>
      </c>
      <c r="N165">
        <v>-0.85060000000000002</v>
      </c>
      <c r="O165">
        <v>-2.4299999999999999E-2</v>
      </c>
      <c r="P165">
        <v>30001</v>
      </c>
      <c r="Q165">
        <v>120000</v>
      </c>
    </row>
    <row r="166" spans="9:17" x14ac:dyDescent="0.25">
      <c r="I166" t="s">
        <v>581</v>
      </c>
      <c r="J166">
        <v>-0.60129999999999995</v>
      </c>
      <c r="K166">
        <v>0.37740000000000001</v>
      </c>
      <c r="L166">
        <v>4.4289999999999998E-3</v>
      </c>
      <c r="M166">
        <v>-1.3440000000000001</v>
      </c>
      <c r="N166">
        <v>-0.60229999999999995</v>
      </c>
      <c r="O166">
        <v>0.1363</v>
      </c>
      <c r="P166">
        <v>30001</v>
      </c>
      <c r="Q166">
        <v>120000</v>
      </c>
    </row>
    <row r="167" spans="9:17" x14ac:dyDescent="0.25">
      <c r="I167" t="s">
        <v>582</v>
      </c>
      <c r="J167">
        <v>-0.67700000000000005</v>
      </c>
      <c r="K167">
        <v>0.3256</v>
      </c>
      <c r="L167">
        <v>3.9709999999999997E-3</v>
      </c>
      <c r="M167">
        <v>-1.3149999999999999</v>
      </c>
      <c r="N167">
        <v>-0.6774</v>
      </c>
      <c r="O167">
        <v>-3.3700000000000001E-2</v>
      </c>
      <c r="P167">
        <v>30001</v>
      </c>
      <c r="Q167">
        <v>120000</v>
      </c>
    </row>
    <row r="168" spans="9:17" x14ac:dyDescent="0.25">
      <c r="I168" t="s">
        <v>583</v>
      </c>
      <c r="J168">
        <v>-0.44109999999999999</v>
      </c>
      <c r="K168">
        <v>0.42799999999999999</v>
      </c>
      <c r="L168">
        <v>5.4879999999999998E-3</v>
      </c>
      <c r="M168">
        <v>-1.2509999999999999</v>
      </c>
      <c r="N168">
        <v>-0.45150000000000001</v>
      </c>
      <c r="O168">
        <v>0.43090000000000001</v>
      </c>
      <c r="P168">
        <v>30001</v>
      </c>
      <c r="Q168">
        <v>120000</v>
      </c>
    </row>
    <row r="169" spans="9:17" x14ac:dyDescent="0.25">
      <c r="I169" t="s">
        <v>584</v>
      </c>
      <c r="J169">
        <v>-0.16209999999999999</v>
      </c>
      <c r="K169">
        <v>0.33389999999999997</v>
      </c>
      <c r="L169">
        <v>4.261E-3</v>
      </c>
      <c r="M169">
        <v>-0.80479999999999996</v>
      </c>
      <c r="N169">
        <v>-0.1653</v>
      </c>
      <c r="O169">
        <v>0.50360000000000005</v>
      </c>
      <c r="P169">
        <v>30001</v>
      </c>
      <c r="Q169">
        <v>120000</v>
      </c>
    </row>
    <row r="170" spans="9:17" x14ac:dyDescent="0.25">
      <c r="I170" t="s">
        <v>585</v>
      </c>
      <c r="J170">
        <v>-0.35560000000000003</v>
      </c>
      <c r="K170">
        <v>0.40379999999999999</v>
      </c>
      <c r="L170">
        <v>5.7239999999999999E-3</v>
      </c>
      <c r="M170">
        <v>-1.18</v>
      </c>
      <c r="N170">
        <v>-0.34560000000000002</v>
      </c>
      <c r="O170">
        <v>0.4143</v>
      </c>
      <c r="P170">
        <v>30001</v>
      </c>
      <c r="Q170">
        <v>120000</v>
      </c>
    </row>
    <row r="171" spans="9:17" x14ac:dyDescent="0.25">
      <c r="I171" t="s">
        <v>586</v>
      </c>
      <c r="J171">
        <v>-0.29699999999999999</v>
      </c>
      <c r="K171">
        <v>0.35089999999999999</v>
      </c>
      <c r="L171">
        <v>5.2360000000000002E-3</v>
      </c>
      <c r="M171">
        <v>-0.99170000000000003</v>
      </c>
      <c r="N171">
        <v>-0.29530000000000001</v>
      </c>
      <c r="O171">
        <v>0.39019999999999999</v>
      </c>
      <c r="P171">
        <v>30001</v>
      </c>
      <c r="Q171">
        <v>120000</v>
      </c>
    </row>
    <row r="172" spans="9:17" x14ac:dyDescent="0.25">
      <c r="I172" t="s">
        <v>587</v>
      </c>
      <c r="J172">
        <v>-0.32050000000000001</v>
      </c>
      <c r="K172">
        <v>0.2873</v>
      </c>
      <c r="L172">
        <v>3.9740000000000001E-3</v>
      </c>
      <c r="M172">
        <v>-0.88660000000000005</v>
      </c>
      <c r="N172">
        <v>-0.31940000000000002</v>
      </c>
      <c r="O172">
        <v>0.24229999999999999</v>
      </c>
      <c r="P172">
        <v>30001</v>
      </c>
      <c r="Q172">
        <v>120000</v>
      </c>
    </row>
    <row r="173" spans="9:17" x14ac:dyDescent="0.25">
      <c r="I173" t="s">
        <v>588</v>
      </c>
      <c r="J173">
        <v>-0.32900000000000001</v>
      </c>
      <c r="K173">
        <v>0.36259999999999998</v>
      </c>
      <c r="L173">
        <v>5.2859999999999999E-3</v>
      </c>
      <c r="M173">
        <v>-1.0489999999999999</v>
      </c>
      <c r="N173">
        <v>-0.3261</v>
      </c>
      <c r="O173">
        <v>0.37990000000000002</v>
      </c>
      <c r="P173">
        <v>30001</v>
      </c>
      <c r="Q173">
        <v>120000</v>
      </c>
    </row>
    <row r="174" spans="9:17" x14ac:dyDescent="0.25">
      <c r="I174" t="s">
        <v>589</v>
      </c>
      <c r="J174">
        <v>-1.153</v>
      </c>
      <c r="K174">
        <v>0.41560000000000002</v>
      </c>
      <c r="L174">
        <v>6.7580000000000001E-3</v>
      </c>
      <c r="M174">
        <v>-1.9590000000000001</v>
      </c>
      <c r="N174">
        <v>-1.1559999999999999</v>
      </c>
      <c r="O174">
        <v>-0.32529999999999998</v>
      </c>
      <c r="P174">
        <v>30001</v>
      </c>
      <c r="Q174">
        <v>120000</v>
      </c>
    </row>
    <row r="175" spans="9:17" x14ac:dyDescent="0.25">
      <c r="I175" t="s">
        <v>590</v>
      </c>
      <c r="J175">
        <v>-0.4753</v>
      </c>
      <c r="K175">
        <v>0.59060000000000001</v>
      </c>
      <c r="L175">
        <v>8.8360000000000001E-3</v>
      </c>
      <c r="M175">
        <v>-1.6919999999999999</v>
      </c>
      <c r="N175">
        <v>-0.46550000000000002</v>
      </c>
      <c r="O175">
        <v>0.67190000000000005</v>
      </c>
      <c r="P175">
        <v>30001</v>
      </c>
      <c r="Q175">
        <v>120000</v>
      </c>
    </row>
    <row r="176" spans="9:17" x14ac:dyDescent="0.25">
      <c r="I176" t="s">
        <v>591</v>
      </c>
      <c r="J176">
        <v>-0.28149999999999997</v>
      </c>
      <c r="K176">
        <v>0.32590000000000002</v>
      </c>
      <c r="L176">
        <v>4.6860000000000001E-3</v>
      </c>
      <c r="M176">
        <v>-0.9194</v>
      </c>
      <c r="N176">
        <v>-0.2828</v>
      </c>
      <c r="O176">
        <v>0.3609</v>
      </c>
      <c r="P176">
        <v>30001</v>
      </c>
      <c r="Q176">
        <v>120000</v>
      </c>
    </row>
    <row r="177" spans="9:17" x14ac:dyDescent="0.25">
      <c r="I177" t="s">
        <v>592</v>
      </c>
      <c r="J177">
        <v>-8.1379999999999994E-2</v>
      </c>
      <c r="K177">
        <v>0.59199999999999997</v>
      </c>
      <c r="L177">
        <v>8.6689999999999996E-3</v>
      </c>
      <c r="M177">
        <v>-1.2270000000000001</v>
      </c>
      <c r="N177">
        <v>-9.7960000000000005E-2</v>
      </c>
      <c r="O177">
        <v>1.1379999999999999</v>
      </c>
      <c r="P177">
        <v>30001</v>
      </c>
      <c r="Q177">
        <v>120000</v>
      </c>
    </row>
    <row r="178" spans="9:17" x14ac:dyDescent="0.25">
      <c r="I178" t="s">
        <v>593</v>
      </c>
      <c r="J178">
        <v>-1.08</v>
      </c>
      <c r="K178">
        <v>0.34689999999999999</v>
      </c>
      <c r="L178">
        <v>5.6080000000000001E-3</v>
      </c>
      <c r="M178">
        <v>-1.7529999999999999</v>
      </c>
      <c r="N178">
        <v>-1.083</v>
      </c>
      <c r="O178">
        <v>-0.3891</v>
      </c>
      <c r="P178">
        <v>30001</v>
      </c>
      <c r="Q178">
        <v>120000</v>
      </c>
    </row>
    <row r="179" spans="9:17" x14ac:dyDescent="0.25">
      <c r="I179" t="s">
        <v>594</v>
      </c>
      <c r="J179">
        <v>-0.9627</v>
      </c>
      <c r="K179">
        <v>0.43240000000000001</v>
      </c>
      <c r="L179">
        <v>6.777E-3</v>
      </c>
      <c r="M179">
        <v>-1.8160000000000001</v>
      </c>
      <c r="N179">
        <v>-0.95950000000000002</v>
      </c>
      <c r="O179">
        <v>-0.11890000000000001</v>
      </c>
      <c r="P179">
        <v>30001</v>
      </c>
      <c r="Q179">
        <v>120000</v>
      </c>
    </row>
    <row r="180" spans="9:17" x14ac:dyDescent="0.25">
      <c r="I180" t="s">
        <v>595</v>
      </c>
      <c r="J180">
        <v>-0.17449999999999999</v>
      </c>
      <c r="K180">
        <v>0.31280000000000002</v>
      </c>
      <c r="L180">
        <v>5.1910000000000003E-3</v>
      </c>
      <c r="M180">
        <v>-0.78779999999999994</v>
      </c>
      <c r="N180">
        <v>-0.17549999999999999</v>
      </c>
      <c r="O180">
        <v>0.44540000000000002</v>
      </c>
      <c r="P180">
        <v>30001</v>
      </c>
      <c r="Q180">
        <v>120000</v>
      </c>
    </row>
    <row r="181" spans="9:17" x14ac:dyDescent="0.25">
      <c r="I181" t="s">
        <v>596</v>
      </c>
      <c r="J181">
        <v>-0.34239999999999998</v>
      </c>
      <c r="K181">
        <v>0.26240000000000002</v>
      </c>
      <c r="L181">
        <v>3.4849999999999998E-3</v>
      </c>
      <c r="M181">
        <v>-0.86429999999999996</v>
      </c>
      <c r="N181">
        <v>-0.3402</v>
      </c>
      <c r="O181">
        <v>0.16619999999999999</v>
      </c>
      <c r="P181">
        <v>30001</v>
      </c>
      <c r="Q181">
        <v>120000</v>
      </c>
    </row>
    <row r="182" spans="9:17" x14ac:dyDescent="0.25">
      <c r="I182" t="s">
        <v>597</v>
      </c>
      <c r="J182">
        <v>-1.2010000000000001</v>
      </c>
      <c r="K182">
        <v>0.36349999999999999</v>
      </c>
      <c r="L182">
        <v>6.4339999999999996E-3</v>
      </c>
      <c r="M182">
        <v>-1.91</v>
      </c>
      <c r="N182">
        <v>-1.2030000000000001</v>
      </c>
      <c r="O182">
        <v>-0.48380000000000001</v>
      </c>
      <c r="P182">
        <v>30001</v>
      </c>
      <c r="Q182">
        <v>120000</v>
      </c>
    </row>
    <row r="183" spans="9:17" x14ac:dyDescent="0.25">
      <c r="I183" t="s">
        <v>598</v>
      </c>
      <c r="J183">
        <v>-1.4750000000000001</v>
      </c>
      <c r="K183">
        <v>0.53129999999999999</v>
      </c>
      <c r="L183">
        <v>7.9629999999999996E-3</v>
      </c>
      <c r="M183">
        <v>-2.5379999999999998</v>
      </c>
      <c r="N183">
        <v>-1.466</v>
      </c>
      <c r="O183">
        <v>-0.4622</v>
      </c>
      <c r="P183">
        <v>30001</v>
      </c>
      <c r="Q183">
        <v>120000</v>
      </c>
    </row>
    <row r="184" spans="9:17" x14ac:dyDescent="0.25">
      <c r="I184" t="s">
        <v>599</v>
      </c>
      <c r="J184">
        <v>-1.3340000000000001</v>
      </c>
      <c r="K184">
        <v>0.41060000000000002</v>
      </c>
      <c r="L184">
        <v>8.345E-3</v>
      </c>
      <c r="M184">
        <v>-2.137</v>
      </c>
      <c r="N184">
        <v>-1.335</v>
      </c>
      <c r="O184">
        <v>-0.52359999999999995</v>
      </c>
      <c r="P184">
        <v>30001</v>
      </c>
      <c r="Q184">
        <v>120000</v>
      </c>
    </row>
    <row r="185" spans="9:17" x14ac:dyDescent="0.25">
      <c r="I185" t="s">
        <v>600</v>
      </c>
      <c r="J185">
        <v>-1.0469999999999999</v>
      </c>
      <c r="K185">
        <v>0.69220000000000004</v>
      </c>
      <c r="L185">
        <v>1.5089999999999999E-2</v>
      </c>
      <c r="M185">
        <v>-2.3820000000000001</v>
      </c>
      <c r="N185">
        <v>-1.0640000000000001</v>
      </c>
      <c r="O185">
        <v>0.35310000000000002</v>
      </c>
      <c r="P185">
        <v>30001</v>
      </c>
      <c r="Q185">
        <v>120000</v>
      </c>
    </row>
    <row r="186" spans="9:17" x14ac:dyDescent="0.25">
      <c r="I186" t="s">
        <v>601</v>
      </c>
      <c r="J186">
        <v>-1.629</v>
      </c>
      <c r="K186">
        <v>0.69130000000000003</v>
      </c>
      <c r="L186">
        <v>1.529E-2</v>
      </c>
      <c r="M186">
        <v>-3.0409999999999999</v>
      </c>
      <c r="N186">
        <v>-1.61</v>
      </c>
      <c r="O186">
        <v>-0.29349999999999998</v>
      </c>
      <c r="P186">
        <v>30001</v>
      </c>
      <c r="Q186">
        <v>120000</v>
      </c>
    </row>
    <row r="187" spans="9:17" x14ac:dyDescent="0.25">
      <c r="I187" t="s">
        <v>602</v>
      </c>
      <c r="J187">
        <v>-2.4239999999999999</v>
      </c>
      <c r="K187">
        <v>0.48270000000000002</v>
      </c>
      <c r="L187">
        <v>1.0789999999999999E-2</v>
      </c>
      <c r="M187">
        <v>-3.3580000000000001</v>
      </c>
      <c r="N187">
        <v>-2.4249999999999998</v>
      </c>
      <c r="O187">
        <v>-1.4630000000000001</v>
      </c>
      <c r="P187">
        <v>30001</v>
      </c>
      <c r="Q187">
        <v>120000</v>
      </c>
    </row>
    <row r="188" spans="9:17" x14ac:dyDescent="0.25">
      <c r="I188" t="s">
        <v>603</v>
      </c>
      <c r="J188">
        <v>-6.3969999999999999E-2</v>
      </c>
      <c r="K188">
        <v>0.24260000000000001</v>
      </c>
      <c r="L188">
        <v>2.5600000000000002E-3</v>
      </c>
      <c r="M188">
        <v>-0.56810000000000005</v>
      </c>
      <c r="N188">
        <v>-5.2920000000000002E-2</v>
      </c>
      <c r="O188">
        <v>0.41510000000000002</v>
      </c>
      <c r="P188">
        <v>30001</v>
      </c>
      <c r="Q188">
        <v>120000</v>
      </c>
    </row>
    <row r="189" spans="9:17" x14ac:dyDescent="0.25">
      <c r="I189" t="s">
        <v>604</v>
      </c>
      <c r="J189">
        <v>-0.40129999999999999</v>
      </c>
      <c r="K189">
        <v>0.4536</v>
      </c>
      <c r="L189">
        <v>6.8170000000000001E-3</v>
      </c>
      <c r="M189">
        <v>-1.31</v>
      </c>
      <c r="N189">
        <v>-0.40010000000000001</v>
      </c>
      <c r="O189">
        <v>0.48959999999999998</v>
      </c>
      <c r="P189">
        <v>30001</v>
      </c>
      <c r="Q189">
        <v>120000</v>
      </c>
    </row>
    <row r="190" spans="9:17" x14ac:dyDescent="0.25">
      <c r="I190" t="s">
        <v>605</v>
      </c>
      <c r="J190">
        <v>-0.35289999999999999</v>
      </c>
      <c r="K190">
        <v>0.34470000000000001</v>
      </c>
      <c r="L190">
        <v>6.0270000000000002E-3</v>
      </c>
      <c r="M190">
        <v>-1.03</v>
      </c>
      <c r="N190">
        <v>-0.35580000000000001</v>
      </c>
      <c r="O190">
        <v>0.32750000000000001</v>
      </c>
      <c r="P190">
        <v>30001</v>
      </c>
      <c r="Q190">
        <v>120000</v>
      </c>
    </row>
    <row r="191" spans="9:17" x14ac:dyDescent="0.25">
      <c r="I191" t="s">
        <v>606</v>
      </c>
      <c r="J191">
        <v>-0.95479999999999998</v>
      </c>
      <c r="K191">
        <v>0.31640000000000001</v>
      </c>
      <c r="L191">
        <v>9.3970000000000008E-3</v>
      </c>
      <c r="M191">
        <v>-1.5660000000000001</v>
      </c>
      <c r="N191">
        <v>-0.95530000000000004</v>
      </c>
      <c r="O191">
        <v>-0.3241</v>
      </c>
      <c r="P191">
        <v>30001</v>
      </c>
      <c r="Q191">
        <v>120000</v>
      </c>
    </row>
    <row r="192" spans="9:17" x14ac:dyDescent="0.25">
      <c r="I192" t="s">
        <v>607</v>
      </c>
      <c r="J192">
        <v>-1.073</v>
      </c>
      <c r="K192">
        <v>0.30890000000000001</v>
      </c>
      <c r="L192">
        <v>9.1339999999999998E-3</v>
      </c>
      <c r="M192">
        <v>-1.671</v>
      </c>
      <c r="N192">
        <v>-1.0740000000000001</v>
      </c>
      <c r="O192">
        <v>-0.45600000000000002</v>
      </c>
      <c r="P192">
        <v>30001</v>
      </c>
      <c r="Q192">
        <v>120000</v>
      </c>
    </row>
    <row r="193" spans="9:17" x14ac:dyDescent="0.25">
      <c r="I193" t="s">
        <v>608</v>
      </c>
      <c r="J193">
        <v>-1.266</v>
      </c>
      <c r="K193">
        <v>0.3745</v>
      </c>
      <c r="L193">
        <v>9.7000000000000003E-3</v>
      </c>
      <c r="M193">
        <v>-2.0099999999999998</v>
      </c>
      <c r="N193">
        <v>-1.262</v>
      </c>
      <c r="O193">
        <v>-0.53620000000000001</v>
      </c>
      <c r="P193">
        <v>30001</v>
      </c>
      <c r="Q193">
        <v>120000</v>
      </c>
    </row>
    <row r="194" spans="9:17" x14ac:dyDescent="0.25">
      <c r="I194" t="s">
        <v>609</v>
      </c>
      <c r="J194">
        <v>-0.9325</v>
      </c>
      <c r="K194">
        <v>0.2979</v>
      </c>
      <c r="L194">
        <v>9.1529999999999997E-3</v>
      </c>
      <c r="M194">
        <v>-1.5109999999999999</v>
      </c>
      <c r="N194">
        <v>-0.93140000000000001</v>
      </c>
      <c r="O194">
        <v>-0.3422</v>
      </c>
      <c r="P194">
        <v>30001</v>
      </c>
      <c r="Q194">
        <v>120000</v>
      </c>
    </row>
    <row r="195" spans="9:17" x14ac:dyDescent="0.25">
      <c r="I195" t="s">
        <v>610</v>
      </c>
      <c r="J195">
        <v>-0.99390000000000001</v>
      </c>
      <c r="K195">
        <v>0.30499999999999999</v>
      </c>
      <c r="L195">
        <v>9.4599999999999997E-3</v>
      </c>
      <c r="M195">
        <v>-1.587</v>
      </c>
      <c r="N195">
        <v>-0.9929</v>
      </c>
      <c r="O195">
        <v>-0.38400000000000001</v>
      </c>
      <c r="P195">
        <v>30001</v>
      </c>
      <c r="Q195">
        <v>120000</v>
      </c>
    </row>
    <row r="196" spans="9:17" x14ac:dyDescent="0.25">
      <c r="I196" t="s">
        <v>611</v>
      </c>
      <c r="J196">
        <v>-0.94299999999999995</v>
      </c>
      <c r="K196">
        <v>0.30609999999999998</v>
      </c>
      <c r="L196">
        <v>9.5049999999999996E-3</v>
      </c>
      <c r="M196">
        <v>-1.54</v>
      </c>
      <c r="N196">
        <v>-0.9425</v>
      </c>
      <c r="O196">
        <v>-0.33129999999999998</v>
      </c>
      <c r="P196">
        <v>30001</v>
      </c>
      <c r="Q196">
        <v>120000</v>
      </c>
    </row>
    <row r="197" spans="9:17" x14ac:dyDescent="0.25">
      <c r="I197" t="s">
        <v>612</v>
      </c>
      <c r="J197">
        <v>-0.90529999999999999</v>
      </c>
      <c r="K197">
        <v>0.3135</v>
      </c>
      <c r="L197">
        <v>9.4520000000000003E-3</v>
      </c>
      <c r="M197">
        <v>-1.512</v>
      </c>
      <c r="N197">
        <v>-0.90439999999999998</v>
      </c>
      <c r="O197">
        <v>-0.27679999999999999</v>
      </c>
      <c r="P197">
        <v>30001</v>
      </c>
      <c r="Q197">
        <v>120000</v>
      </c>
    </row>
    <row r="198" spans="9:17" x14ac:dyDescent="0.25">
      <c r="I198" t="s">
        <v>613</v>
      </c>
      <c r="J198">
        <v>0.71860000000000002</v>
      </c>
      <c r="K198">
        <v>0.75239999999999996</v>
      </c>
      <c r="L198">
        <v>1.7819999999999999E-2</v>
      </c>
      <c r="M198">
        <v>-0.7641</v>
      </c>
      <c r="N198">
        <v>0.71960000000000002</v>
      </c>
      <c r="O198">
        <v>2.2160000000000002</v>
      </c>
      <c r="P198">
        <v>30001</v>
      </c>
      <c r="Q198">
        <v>120000</v>
      </c>
    </row>
    <row r="199" spans="9:17" x14ac:dyDescent="0.25">
      <c r="I199" t="s">
        <v>614</v>
      </c>
      <c r="J199">
        <v>-0.8609</v>
      </c>
      <c r="K199">
        <v>0.33700000000000002</v>
      </c>
      <c r="L199">
        <v>9.3500000000000007E-3</v>
      </c>
      <c r="M199">
        <v>-1.5169999999999999</v>
      </c>
      <c r="N199">
        <v>-0.86080000000000001</v>
      </c>
      <c r="O199">
        <v>-0.19420000000000001</v>
      </c>
      <c r="P199">
        <v>30001</v>
      </c>
      <c r="Q199">
        <v>120000</v>
      </c>
    </row>
    <row r="200" spans="9:17" x14ac:dyDescent="0.25">
      <c r="I200" t="s">
        <v>615</v>
      </c>
      <c r="J200">
        <v>-0.61329999999999996</v>
      </c>
      <c r="K200">
        <v>0.27889999999999998</v>
      </c>
      <c r="L200">
        <v>2.2200000000000002E-3</v>
      </c>
      <c r="M200">
        <v>-1.163</v>
      </c>
      <c r="N200">
        <v>-0.61329999999999996</v>
      </c>
      <c r="O200">
        <v>-6.5710000000000005E-2</v>
      </c>
      <c r="P200">
        <v>30001</v>
      </c>
      <c r="Q200">
        <v>120000</v>
      </c>
    </row>
    <row r="201" spans="9:17" x14ac:dyDescent="0.25">
      <c r="I201" t="s">
        <v>616</v>
      </c>
      <c r="J201">
        <v>-0.68899999999999995</v>
      </c>
      <c r="K201">
        <v>0.2046</v>
      </c>
      <c r="L201">
        <v>1.299E-3</v>
      </c>
      <c r="M201">
        <v>-1.0900000000000001</v>
      </c>
      <c r="N201">
        <v>-0.69089999999999996</v>
      </c>
      <c r="O201">
        <v>-0.2787</v>
      </c>
      <c r="P201">
        <v>30001</v>
      </c>
      <c r="Q201">
        <v>120000</v>
      </c>
    </row>
    <row r="202" spans="9:17" x14ac:dyDescent="0.25">
      <c r="I202" t="s">
        <v>617</v>
      </c>
      <c r="J202">
        <v>-0.4531</v>
      </c>
      <c r="K202">
        <v>0.34410000000000002</v>
      </c>
      <c r="L202">
        <v>3.7980000000000002E-3</v>
      </c>
      <c r="M202">
        <v>-1.0920000000000001</v>
      </c>
      <c r="N202">
        <v>-0.46929999999999999</v>
      </c>
      <c r="O202">
        <v>0.26550000000000001</v>
      </c>
      <c r="P202">
        <v>30001</v>
      </c>
      <c r="Q202">
        <v>120000</v>
      </c>
    </row>
    <row r="203" spans="9:17" x14ac:dyDescent="0.25">
      <c r="I203" t="s">
        <v>618</v>
      </c>
      <c r="J203">
        <v>-0.1741</v>
      </c>
      <c r="K203">
        <v>0.21690000000000001</v>
      </c>
      <c r="L203">
        <v>1.8090000000000001E-3</v>
      </c>
      <c r="M203">
        <v>-0.5766</v>
      </c>
      <c r="N203">
        <v>-0.1842</v>
      </c>
      <c r="O203">
        <v>0.28060000000000002</v>
      </c>
      <c r="P203">
        <v>30001</v>
      </c>
      <c r="Q203">
        <v>120000</v>
      </c>
    </row>
    <row r="204" spans="9:17" x14ac:dyDescent="0.25">
      <c r="I204" t="s">
        <v>619</v>
      </c>
      <c r="J204">
        <v>-0.36759999999999998</v>
      </c>
      <c r="K204">
        <v>0.31409999999999999</v>
      </c>
      <c r="L204">
        <v>3.9290000000000002E-3</v>
      </c>
      <c r="M204">
        <v>-1.0469999999999999</v>
      </c>
      <c r="N204">
        <v>-0.34970000000000001</v>
      </c>
      <c r="O204">
        <v>0.2276</v>
      </c>
      <c r="P204">
        <v>30001</v>
      </c>
      <c r="Q204">
        <v>120000</v>
      </c>
    </row>
    <row r="205" spans="9:17" x14ac:dyDescent="0.25">
      <c r="I205" t="s">
        <v>620</v>
      </c>
      <c r="J205">
        <v>-0.30890000000000001</v>
      </c>
      <c r="K205">
        <v>0.24349999999999999</v>
      </c>
      <c r="L205">
        <v>3.2000000000000002E-3</v>
      </c>
      <c r="M205">
        <v>-0.80459999999999998</v>
      </c>
      <c r="N205">
        <v>-0.3054</v>
      </c>
      <c r="O205">
        <v>0.17280000000000001</v>
      </c>
      <c r="P205">
        <v>30001</v>
      </c>
      <c r="Q205">
        <v>120000</v>
      </c>
    </row>
    <row r="206" spans="9:17" x14ac:dyDescent="0.25">
      <c r="I206" t="s">
        <v>621</v>
      </c>
      <c r="J206">
        <v>-0.33239999999999997</v>
      </c>
      <c r="K206">
        <v>0.1356</v>
      </c>
      <c r="L206">
        <v>1.0039999999999999E-3</v>
      </c>
      <c r="M206">
        <v>-0.60199999999999998</v>
      </c>
      <c r="N206">
        <v>-0.33160000000000001</v>
      </c>
      <c r="O206">
        <v>-6.6689999999999999E-2</v>
      </c>
      <c r="P206">
        <v>30001</v>
      </c>
      <c r="Q206">
        <v>120000</v>
      </c>
    </row>
    <row r="207" spans="9:17" x14ac:dyDescent="0.25">
      <c r="I207" t="s">
        <v>622</v>
      </c>
      <c r="J207">
        <v>-0.34100000000000003</v>
      </c>
      <c r="K207">
        <v>0.25940000000000002</v>
      </c>
      <c r="L207">
        <v>3.2060000000000001E-3</v>
      </c>
      <c r="M207">
        <v>-0.88149999999999995</v>
      </c>
      <c r="N207">
        <v>-0.33429999999999999</v>
      </c>
      <c r="O207">
        <v>0.1691</v>
      </c>
      <c r="P207">
        <v>30001</v>
      </c>
      <c r="Q207">
        <v>120000</v>
      </c>
    </row>
    <row r="208" spans="9:17" x14ac:dyDescent="0.25">
      <c r="I208" t="s">
        <v>623</v>
      </c>
      <c r="J208">
        <v>-1.165</v>
      </c>
      <c r="K208">
        <v>0.33829999999999999</v>
      </c>
      <c r="L208">
        <v>5.1900000000000002E-3</v>
      </c>
      <c r="M208">
        <v>-1.8169999999999999</v>
      </c>
      <c r="N208">
        <v>-1.1679999999999999</v>
      </c>
      <c r="O208">
        <v>-0.4929</v>
      </c>
      <c r="P208">
        <v>30001</v>
      </c>
      <c r="Q208">
        <v>120000</v>
      </c>
    </row>
    <row r="209" spans="9:17" x14ac:dyDescent="0.25">
      <c r="I209" t="s">
        <v>624</v>
      </c>
      <c r="J209">
        <v>-0.48730000000000001</v>
      </c>
      <c r="K209">
        <v>0.5373</v>
      </c>
      <c r="L209">
        <v>7.8300000000000002E-3</v>
      </c>
      <c r="M209">
        <v>-1.6060000000000001</v>
      </c>
      <c r="N209">
        <v>-0.46960000000000002</v>
      </c>
      <c r="O209">
        <v>0.55349999999999999</v>
      </c>
      <c r="P209">
        <v>30001</v>
      </c>
      <c r="Q209">
        <v>120000</v>
      </c>
    </row>
    <row r="210" spans="9:17" x14ac:dyDescent="0.25">
      <c r="I210" t="s">
        <v>625</v>
      </c>
      <c r="J210">
        <v>-0.29339999999999999</v>
      </c>
      <c r="K210">
        <v>0.2135</v>
      </c>
      <c r="L210">
        <v>2.5049999999999998E-3</v>
      </c>
      <c r="M210">
        <v>-0.71240000000000003</v>
      </c>
      <c r="N210">
        <v>-0.29480000000000001</v>
      </c>
      <c r="O210">
        <v>0.13</v>
      </c>
      <c r="P210">
        <v>30001</v>
      </c>
      <c r="Q210">
        <v>120000</v>
      </c>
    </row>
    <row r="211" spans="9:17" x14ac:dyDescent="0.25">
      <c r="I211" t="s">
        <v>626</v>
      </c>
      <c r="J211">
        <v>-9.3350000000000002E-2</v>
      </c>
      <c r="K211">
        <v>0.53939999999999999</v>
      </c>
      <c r="L211">
        <v>7.6870000000000003E-3</v>
      </c>
      <c r="M211">
        <v>-1.135</v>
      </c>
      <c r="N211">
        <v>-0.1147</v>
      </c>
      <c r="O211">
        <v>1.0389999999999999</v>
      </c>
      <c r="P211">
        <v>30001</v>
      </c>
      <c r="Q211">
        <v>120000</v>
      </c>
    </row>
    <row r="212" spans="9:17" x14ac:dyDescent="0.25">
      <c r="I212" t="s">
        <v>627</v>
      </c>
      <c r="J212">
        <v>-1.0920000000000001</v>
      </c>
      <c r="K212">
        <v>0.24629999999999999</v>
      </c>
      <c r="L212">
        <v>3.8860000000000001E-3</v>
      </c>
      <c r="M212">
        <v>-1.5740000000000001</v>
      </c>
      <c r="N212">
        <v>-1.093</v>
      </c>
      <c r="O212">
        <v>-0.60580000000000001</v>
      </c>
      <c r="P212">
        <v>30001</v>
      </c>
      <c r="Q212">
        <v>120000</v>
      </c>
    </row>
    <row r="213" spans="9:17" x14ac:dyDescent="0.25">
      <c r="I213" t="s">
        <v>628</v>
      </c>
      <c r="J213">
        <v>-0.97460000000000002</v>
      </c>
      <c r="K213">
        <v>0.35320000000000001</v>
      </c>
      <c r="L213">
        <v>5.5440000000000003E-3</v>
      </c>
      <c r="M213">
        <v>-1.677</v>
      </c>
      <c r="N213">
        <v>-0.97350000000000003</v>
      </c>
      <c r="O213">
        <v>-0.28939999999999999</v>
      </c>
      <c r="P213">
        <v>30001</v>
      </c>
      <c r="Q213">
        <v>120000</v>
      </c>
    </row>
    <row r="214" spans="9:17" x14ac:dyDescent="0.25">
      <c r="I214" t="s">
        <v>629</v>
      </c>
      <c r="J214">
        <v>-0.18640000000000001</v>
      </c>
      <c r="K214">
        <v>0.19739999999999999</v>
      </c>
      <c r="L214">
        <v>3.2309999999999999E-3</v>
      </c>
      <c r="M214">
        <v>-0.57299999999999995</v>
      </c>
      <c r="N214">
        <v>-0.18679999999999999</v>
      </c>
      <c r="O214">
        <v>0.2054</v>
      </c>
      <c r="P214">
        <v>30001</v>
      </c>
      <c r="Q214">
        <v>120000</v>
      </c>
    </row>
    <row r="215" spans="9:17" x14ac:dyDescent="0.25">
      <c r="I215" t="s">
        <v>630</v>
      </c>
      <c r="J215">
        <v>-0.35439999999999999</v>
      </c>
      <c r="K215">
        <v>0.2515</v>
      </c>
      <c r="L215">
        <v>2.336E-3</v>
      </c>
      <c r="M215">
        <v>-0.84830000000000005</v>
      </c>
      <c r="N215">
        <v>-0.35499999999999998</v>
      </c>
      <c r="O215">
        <v>0.13900000000000001</v>
      </c>
      <c r="P215">
        <v>30001</v>
      </c>
      <c r="Q215">
        <v>120000</v>
      </c>
    </row>
    <row r="216" spans="9:17" x14ac:dyDescent="0.25">
      <c r="I216" t="s">
        <v>631</v>
      </c>
      <c r="J216">
        <v>-1.2130000000000001</v>
      </c>
      <c r="K216">
        <v>0.27150000000000002</v>
      </c>
      <c r="L216">
        <v>4.7920000000000003E-3</v>
      </c>
      <c r="M216">
        <v>-1.742</v>
      </c>
      <c r="N216">
        <v>-1.214</v>
      </c>
      <c r="O216">
        <v>-0.67220000000000002</v>
      </c>
      <c r="P216">
        <v>30001</v>
      </c>
      <c r="Q216">
        <v>120000</v>
      </c>
    </row>
    <row r="217" spans="9:17" x14ac:dyDescent="0.25">
      <c r="I217" t="s">
        <v>632</v>
      </c>
      <c r="J217">
        <v>-1.4870000000000001</v>
      </c>
      <c r="K217">
        <v>0.47389999999999999</v>
      </c>
      <c r="L217">
        <v>6.6940000000000003E-3</v>
      </c>
      <c r="M217">
        <v>-2.4390000000000001</v>
      </c>
      <c r="N217">
        <v>-1.4770000000000001</v>
      </c>
      <c r="O217">
        <v>-0.58840000000000003</v>
      </c>
      <c r="P217">
        <v>30001</v>
      </c>
      <c r="Q217">
        <v>120000</v>
      </c>
    </row>
    <row r="218" spans="9:17" x14ac:dyDescent="0.25">
      <c r="I218" t="s">
        <v>633</v>
      </c>
      <c r="J218">
        <v>-1.3460000000000001</v>
      </c>
      <c r="K218">
        <v>0.33239999999999997</v>
      </c>
      <c r="L218">
        <v>7.0819999999999998E-3</v>
      </c>
      <c r="M218">
        <v>-1.99</v>
      </c>
      <c r="N218">
        <v>-1.349</v>
      </c>
      <c r="O218">
        <v>-0.68799999999999994</v>
      </c>
      <c r="P218">
        <v>30001</v>
      </c>
      <c r="Q218">
        <v>120000</v>
      </c>
    </row>
    <row r="219" spans="9:17" x14ac:dyDescent="0.25">
      <c r="I219" t="s">
        <v>634</v>
      </c>
      <c r="J219">
        <v>-1.0589999999999999</v>
      </c>
      <c r="K219">
        <v>0.6522</v>
      </c>
      <c r="L219">
        <v>1.4659999999999999E-2</v>
      </c>
      <c r="M219">
        <v>-2.3210000000000002</v>
      </c>
      <c r="N219">
        <v>-1.077</v>
      </c>
      <c r="O219">
        <v>0.2742</v>
      </c>
      <c r="P219">
        <v>30001</v>
      </c>
      <c r="Q219">
        <v>120000</v>
      </c>
    </row>
    <row r="220" spans="9:17" x14ac:dyDescent="0.25">
      <c r="I220" t="s">
        <v>635</v>
      </c>
      <c r="J220">
        <v>-1.641</v>
      </c>
      <c r="K220">
        <v>0.65110000000000001</v>
      </c>
      <c r="L220">
        <v>1.486E-2</v>
      </c>
      <c r="M220">
        <v>-2.99</v>
      </c>
      <c r="N220">
        <v>-1.619</v>
      </c>
      <c r="O220">
        <v>-0.38329999999999997</v>
      </c>
      <c r="P220">
        <v>30001</v>
      </c>
      <c r="Q220">
        <v>120000</v>
      </c>
    </row>
    <row r="221" spans="9:17" x14ac:dyDescent="0.25">
      <c r="I221" t="s">
        <v>636</v>
      </c>
      <c r="J221">
        <v>-2.4359999999999999</v>
      </c>
      <c r="K221">
        <v>0.4178</v>
      </c>
      <c r="L221">
        <v>9.7260000000000003E-3</v>
      </c>
      <c r="M221">
        <v>-3.246</v>
      </c>
      <c r="N221">
        <v>-2.4390000000000001</v>
      </c>
      <c r="O221">
        <v>-1.6060000000000001</v>
      </c>
      <c r="P221">
        <v>30001</v>
      </c>
      <c r="Q221">
        <v>120000</v>
      </c>
    </row>
    <row r="222" spans="9:17" x14ac:dyDescent="0.25">
      <c r="I222" t="s">
        <v>637</v>
      </c>
      <c r="J222">
        <v>-0.33729999999999999</v>
      </c>
      <c r="K222">
        <v>0.51270000000000004</v>
      </c>
      <c r="L222">
        <v>7.6959999999999997E-3</v>
      </c>
      <c r="M222">
        <v>-1.35</v>
      </c>
      <c r="N222">
        <v>-0.33900000000000002</v>
      </c>
      <c r="O222">
        <v>0.68489999999999995</v>
      </c>
      <c r="P222">
        <v>30001</v>
      </c>
      <c r="Q222">
        <v>120000</v>
      </c>
    </row>
    <row r="223" spans="9:17" x14ac:dyDescent="0.25">
      <c r="I223" t="s">
        <v>638</v>
      </c>
      <c r="J223">
        <v>-0.28889999999999999</v>
      </c>
      <c r="K223">
        <v>0.4219</v>
      </c>
      <c r="L223">
        <v>6.803E-3</v>
      </c>
      <c r="M223">
        <v>-1.1080000000000001</v>
      </c>
      <c r="N223">
        <v>-0.29249999999999998</v>
      </c>
      <c r="O223">
        <v>0.54769999999999996</v>
      </c>
      <c r="P223">
        <v>30001</v>
      </c>
      <c r="Q223">
        <v>120000</v>
      </c>
    </row>
    <row r="224" spans="9:17" x14ac:dyDescent="0.25">
      <c r="I224" t="s">
        <v>639</v>
      </c>
      <c r="J224">
        <v>-0.89080000000000004</v>
      </c>
      <c r="K224">
        <v>0.34010000000000001</v>
      </c>
      <c r="L224">
        <v>7.6020000000000003E-3</v>
      </c>
      <c r="M224">
        <v>-1.5489999999999999</v>
      </c>
      <c r="N224">
        <v>-0.89329999999999998</v>
      </c>
      <c r="O224">
        <v>-0.21329999999999999</v>
      </c>
      <c r="P224">
        <v>30001</v>
      </c>
      <c r="Q224">
        <v>120000</v>
      </c>
    </row>
    <row r="225" spans="9:17" x14ac:dyDescent="0.25">
      <c r="I225" t="s">
        <v>640</v>
      </c>
      <c r="J225">
        <v>-1.0089999999999999</v>
      </c>
      <c r="K225">
        <v>0.3357</v>
      </c>
      <c r="L225">
        <v>7.358E-3</v>
      </c>
      <c r="M225">
        <v>-1.657</v>
      </c>
      <c r="N225">
        <v>-1.0109999999999999</v>
      </c>
      <c r="O225">
        <v>-0.33889999999999998</v>
      </c>
      <c r="P225">
        <v>30001</v>
      </c>
      <c r="Q225">
        <v>120000</v>
      </c>
    </row>
    <row r="226" spans="9:17" x14ac:dyDescent="0.25">
      <c r="I226" t="s">
        <v>641</v>
      </c>
      <c r="J226">
        <v>-1.202</v>
      </c>
      <c r="K226">
        <v>0.39419999999999999</v>
      </c>
      <c r="L226">
        <v>7.9749999999999995E-3</v>
      </c>
      <c r="M226">
        <v>-1.98</v>
      </c>
      <c r="N226">
        <v>-1.2010000000000001</v>
      </c>
      <c r="O226">
        <v>-0.42709999999999998</v>
      </c>
      <c r="P226">
        <v>30001</v>
      </c>
      <c r="Q226">
        <v>120000</v>
      </c>
    </row>
    <row r="227" spans="9:17" x14ac:dyDescent="0.25">
      <c r="I227" t="s">
        <v>642</v>
      </c>
      <c r="J227">
        <v>-0.86860000000000004</v>
      </c>
      <c r="K227">
        <v>0.32269999999999999</v>
      </c>
      <c r="L227">
        <v>7.3309999999999998E-3</v>
      </c>
      <c r="M227">
        <v>-1.4930000000000001</v>
      </c>
      <c r="N227">
        <v>-0.87119999999999997</v>
      </c>
      <c r="O227">
        <v>-0.22570000000000001</v>
      </c>
      <c r="P227">
        <v>30001</v>
      </c>
      <c r="Q227">
        <v>120000</v>
      </c>
    </row>
    <row r="228" spans="9:17" x14ac:dyDescent="0.25">
      <c r="I228" t="s">
        <v>643</v>
      </c>
      <c r="J228">
        <v>-0.93</v>
      </c>
      <c r="K228">
        <v>0.32940000000000003</v>
      </c>
      <c r="L228">
        <v>7.639E-3</v>
      </c>
      <c r="M228">
        <v>-1.5669999999999999</v>
      </c>
      <c r="N228">
        <v>-0.93240000000000001</v>
      </c>
      <c r="O228">
        <v>-0.2732</v>
      </c>
      <c r="P228">
        <v>30001</v>
      </c>
      <c r="Q228">
        <v>120000</v>
      </c>
    </row>
    <row r="229" spans="9:17" x14ac:dyDescent="0.25">
      <c r="I229" t="s">
        <v>644</v>
      </c>
      <c r="J229">
        <v>-0.879</v>
      </c>
      <c r="K229">
        <v>0.33090000000000003</v>
      </c>
      <c r="L229">
        <v>7.6930000000000002E-3</v>
      </c>
      <c r="M229">
        <v>-1.5189999999999999</v>
      </c>
      <c r="N229">
        <v>-0.88029999999999997</v>
      </c>
      <c r="O229">
        <v>-0.22090000000000001</v>
      </c>
      <c r="P229">
        <v>30001</v>
      </c>
      <c r="Q229">
        <v>120000</v>
      </c>
    </row>
    <row r="230" spans="9:17" x14ac:dyDescent="0.25">
      <c r="I230" t="s">
        <v>645</v>
      </c>
      <c r="J230">
        <v>-0.84130000000000005</v>
      </c>
      <c r="K230">
        <v>0.3372</v>
      </c>
      <c r="L230">
        <v>7.6429999999999996E-3</v>
      </c>
      <c r="M230">
        <v>-1.494</v>
      </c>
      <c r="N230">
        <v>-0.84430000000000005</v>
      </c>
      <c r="O230">
        <v>-0.16769999999999999</v>
      </c>
      <c r="P230">
        <v>30001</v>
      </c>
      <c r="Q230">
        <v>120000</v>
      </c>
    </row>
    <row r="231" spans="9:17" x14ac:dyDescent="0.25">
      <c r="I231" t="s">
        <v>646</v>
      </c>
      <c r="J231">
        <v>0.78259999999999996</v>
      </c>
      <c r="K231">
        <v>0.76190000000000002</v>
      </c>
      <c r="L231">
        <v>1.703E-2</v>
      </c>
      <c r="M231">
        <v>-0.72660000000000002</v>
      </c>
      <c r="N231">
        <v>0.78390000000000004</v>
      </c>
      <c r="O231">
        <v>2.2999999999999998</v>
      </c>
      <c r="P231">
        <v>30001</v>
      </c>
      <c r="Q231">
        <v>120000</v>
      </c>
    </row>
    <row r="232" spans="9:17" x14ac:dyDescent="0.25">
      <c r="I232" t="s">
        <v>647</v>
      </c>
      <c r="J232">
        <v>-0.79690000000000005</v>
      </c>
      <c r="K232">
        <v>0.35880000000000001</v>
      </c>
      <c r="L232">
        <v>7.5760000000000003E-3</v>
      </c>
      <c r="M232">
        <v>-1.4950000000000001</v>
      </c>
      <c r="N232">
        <v>-0.79879999999999995</v>
      </c>
      <c r="O232">
        <v>-8.6319999999999994E-2</v>
      </c>
      <c r="P232">
        <v>30001</v>
      </c>
      <c r="Q232">
        <v>120000</v>
      </c>
    </row>
    <row r="233" spans="9:17" x14ac:dyDescent="0.25">
      <c r="I233" t="s">
        <v>648</v>
      </c>
      <c r="J233">
        <v>-0.54930000000000001</v>
      </c>
      <c r="K233">
        <v>0.36899999999999999</v>
      </c>
      <c r="L233">
        <v>3.5170000000000002E-3</v>
      </c>
      <c r="M233">
        <v>-1.2769999999999999</v>
      </c>
      <c r="N233">
        <v>-0.55030000000000001</v>
      </c>
      <c r="O233">
        <v>0.17899999999999999</v>
      </c>
      <c r="P233">
        <v>30001</v>
      </c>
      <c r="Q233">
        <v>120000</v>
      </c>
    </row>
    <row r="234" spans="9:17" x14ac:dyDescent="0.25">
      <c r="I234" t="s">
        <v>649</v>
      </c>
      <c r="J234">
        <v>-0.625</v>
      </c>
      <c r="K234">
        <v>0.31590000000000001</v>
      </c>
      <c r="L234">
        <v>3.081E-3</v>
      </c>
      <c r="M234">
        <v>-1.2470000000000001</v>
      </c>
      <c r="N234">
        <v>-0.62960000000000005</v>
      </c>
      <c r="O234">
        <v>1.291E-2</v>
      </c>
      <c r="P234">
        <v>30001</v>
      </c>
      <c r="Q234">
        <v>120000</v>
      </c>
    </row>
    <row r="235" spans="9:17" x14ac:dyDescent="0.25">
      <c r="I235" t="s">
        <v>650</v>
      </c>
      <c r="J235">
        <v>-0.3891</v>
      </c>
      <c r="K235">
        <v>0.41860000000000003</v>
      </c>
      <c r="L235">
        <v>5.0660000000000002E-3</v>
      </c>
      <c r="M235">
        <v>-1.1910000000000001</v>
      </c>
      <c r="N235">
        <v>-0.40029999999999999</v>
      </c>
      <c r="O235">
        <v>0.46200000000000002</v>
      </c>
      <c r="P235">
        <v>30001</v>
      </c>
      <c r="Q235">
        <v>120000</v>
      </c>
    </row>
    <row r="236" spans="9:17" x14ac:dyDescent="0.25">
      <c r="I236" t="s">
        <v>651</v>
      </c>
      <c r="J236">
        <v>-0.1101</v>
      </c>
      <c r="K236">
        <v>0.32350000000000001</v>
      </c>
      <c r="L236">
        <v>3.529E-3</v>
      </c>
      <c r="M236">
        <v>-0.73580000000000001</v>
      </c>
      <c r="N236">
        <v>-0.11799999999999999</v>
      </c>
      <c r="O236">
        <v>0.54979999999999996</v>
      </c>
      <c r="P236">
        <v>30001</v>
      </c>
      <c r="Q236">
        <v>120000</v>
      </c>
    </row>
    <row r="237" spans="9:17" x14ac:dyDescent="0.25">
      <c r="I237" t="s">
        <v>652</v>
      </c>
      <c r="J237">
        <v>-0.30359999999999998</v>
      </c>
      <c r="K237">
        <v>0.39300000000000002</v>
      </c>
      <c r="L237">
        <v>5.3499999999999997E-3</v>
      </c>
      <c r="M237">
        <v>-1.1040000000000001</v>
      </c>
      <c r="N237">
        <v>-0.29859999999999998</v>
      </c>
      <c r="O237">
        <v>0.4637</v>
      </c>
      <c r="P237">
        <v>30001</v>
      </c>
      <c r="Q237">
        <v>120000</v>
      </c>
    </row>
    <row r="238" spans="9:17" x14ac:dyDescent="0.25">
      <c r="I238" t="s">
        <v>653</v>
      </c>
      <c r="J238">
        <v>-0.245</v>
      </c>
      <c r="K238">
        <v>0.33729999999999999</v>
      </c>
      <c r="L238">
        <v>4.6080000000000001E-3</v>
      </c>
      <c r="M238">
        <v>-0.91710000000000003</v>
      </c>
      <c r="N238">
        <v>-0.24540000000000001</v>
      </c>
      <c r="O238">
        <v>0.42909999999999998</v>
      </c>
      <c r="P238">
        <v>30001</v>
      </c>
      <c r="Q238">
        <v>120000</v>
      </c>
    </row>
    <row r="239" spans="9:17" x14ac:dyDescent="0.25">
      <c r="I239" t="s">
        <v>654</v>
      </c>
      <c r="J239">
        <v>-0.26850000000000002</v>
      </c>
      <c r="K239">
        <v>0.2767</v>
      </c>
      <c r="L239">
        <v>3.0599999999999998E-3</v>
      </c>
      <c r="M239">
        <v>-0.81299999999999994</v>
      </c>
      <c r="N239">
        <v>-0.27350000000000002</v>
      </c>
      <c r="O239">
        <v>0.29149999999999998</v>
      </c>
      <c r="P239">
        <v>30001</v>
      </c>
      <c r="Q239">
        <v>120000</v>
      </c>
    </row>
    <row r="240" spans="9:17" x14ac:dyDescent="0.25">
      <c r="I240" t="s">
        <v>655</v>
      </c>
      <c r="J240">
        <v>-0.27700000000000002</v>
      </c>
      <c r="K240">
        <v>0.34889999999999999</v>
      </c>
      <c r="L240">
        <v>4.5890000000000002E-3</v>
      </c>
      <c r="M240">
        <v>-0.97840000000000005</v>
      </c>
      <c r="N240">
        <v>-0.27679999999999999</v>
      </c>
      <c r="O240">
        <v>0.41499999999999998</v>
      </c>
      <c r="P240">
        <v>30001</v>
      </c>
      <c r="Q240">
        <v>120000</v>
      </c>
    </row>
    <row r="241" spans="9:17" x14ac:dyDescent="0.25">
      <c r="I241" t="s">
        <v>656</v>
      </c>
      <c r="J241">
        <v>-1.101</v>
      </c>
      <c r="K241">
        <v>0.38850000000000001</v>
      </c>
      <c r="L241">
        <v>4.4539999999999996E-3</v>
      </c>
      <c r="M241">
        <v>-1.855</v>
      </c>
      <c r="N241">
        <v>-1.1040000000000001</v>
      </c>
      <c r="O241">
        <v>-0.32229999999999998</v>
      </c>
      <c r="P241">
        <v>30001</v>
      </c>
      <c r="Q241">
        <v>120000</v>
      </c>
    </row>
    <row r="242" spans="9:17" x14ac:dyDescent="0.25">
      <c r="I242" t="s">
        <v>657</v>
      </c>
      <c r="J242">
        <v>-0.42330000000000001</v>
      </c>
      <c r="K242">
        <v>0.56859999999999999</v>
      </c>
      <c r="L242">
        <v>7.7790000000000003E-3</v>
      </c>
      <c r="M242">
        <v>-1.599</v>
      </c>
      <c r="N242">
        <v>-0.40989999999999999</v>
      </c>
      <c r="O242">
        <v>0.6804</v>
      </c>
      <c r="P242">
        <v>30001</v>
      </c>
      <c r="Q242">
        <v>120000</v>
      </c>
    </row>
    <row r="243" spans="9:17" x14ac:dyDescent="0.25">
      <c r="I243" t="s">
        <v>658</v>
      </c>
      <c r="J243">
        <v>-0.22950000000000001</v>
      </c>
      <c r="K243">
        <v>0.28189999999999998</v>
      </c>
      <c r="L243">
        <v>2.2230000000000001E-3</v>
      </c>
      <c r="M243">
        <v>-0.78310000000000002</v>
      </c>
      <c r="N243">
        <v>-0.2311</v>
      </c>
      <c r="O243">
        <v>0.33329999999999999</v>
      </c>
      <c r="P243">
        <v>30001</v>
      </c>
      <c r="Q243">
        <v>120000</v>
      </c>
    </row>
    <row r="244" spans="9:17" x14ac:dyDescent="0.25">
      <c r="I244" t="s">
        <v>659</v>
      </c>
      <c r="J244">
        <v>-2.938E-2</v>
      </c>
      <c r="K244">
        <v>0.57210000000000005</v>
      </c>
      <c r="L244">
        <v>7.6629999999999997E-3</v>
      </c>
      <c r="M244">
        <v>-1.131</v>
      </c>
      <c r="N244">
        <v>-4.8149999999999998E-2</v>
      </c>
      <c r="O244">
        <v>1.149</v>
      </c>
      <c r="P244">
        <v>30001</v>
      </c>
      <c r="Q244">
        <v>120000</v>
      </c>
    </row>
    <row r="245" spans="9:17" x14ac:dyDescent="0.25">
      <c r="I245" t="s">
        <v>660</v>
      </c>
      <c r="J245">
        <v>-1.028</v>
      </c>
      <c r="K245">
        <v>0.32019999999999998</v>
      </c>
      <c r="L245">
        <v>3.5599999999999998E-3</v>
      </c>
      <c r="M245">
        <v>-1.653</v>
      </c>
      <c r="N245">
        <v>-1.03</v>
      </c>
      <c r="O245">
        <v>-0.39290000000000003</v>
      </c>
      <c r="P245">
        <v>30001</v>
      </c>
      <c r="Q245">
        <v>120000</v>
      </c>
    </row>
    <row r="246" spans="9:17" x14ac:dyDescent="0.25">
      <c r="I246" t="s">
        <v>661</v>
      </c>
      <c r="J246">
        <v>-0.91069999999999995</v>
      </c>
      <c r="K246">
        <v>0.4244</v>
      </c>
      <c r="L246">
        <v>6.0260000000000001E-3</v>
      </c>
      <c r="M246">
        <v>-1.752</v>
      </c>
      <c r="N246">
        <v>-0.90969999999999995</v>
      </c>
      <c r="O246">
        <v>-7.5420000000000001E-2</v>
      </c>
      <c r="P246">
        <v>30001</v>
      </c>
      <c r="Q246">
        <v>120000</v>
      </c>
    </row>
    <row r="247" spans="9:17" x14ac:dyDescent="0.25">
      <c r="I247" t="s">
        <v>662</v>
      </c>
      <c r="J247">
        <v>-0.1225</v>
      </c>
      <c r="K247">
        <v>0.21129999999999999</v>
      </c>
      <c r="L247">
        <v>1.537E-3</v>
      </c>
      <c r="M247">
        <v>-0.53869999999999996</v>
      </c>
      <c r="N247">
        <v>-0.1234</v>
      </c>
      <c r="O247">
        <v>0.29380000000000001</v>
      </c>
      <c r="P247">
        <v>30001</v>
      </c>
      <c r="Q247">
        <v>120000</v>
      </c>
    </row>
    <row r="248" spans="9:17" x14ac:dyDescent="0.25">
      <c r="I248" t="s">
        <v>663</v>
      </c>
      <c r="J248">
        <v>-0.29039999999999999</v>
      </c>
      <c r="K248">
        <v>0.33750000000000002</v>
      </c>
      <c r="L248">
        <v>3.3249999999999998E-3</v>
      </c>
      <c r="M248">
        <v>-0.94869999999999999</v>
      </c>
      <c r="N248">
        <v>-0.29299999999999998</v>
      </c>
      <c r="O248">
        <v>0.37909999999999999</v>
      </c>
      <c r="P248">
        <v>30001</v>
      </c>
      <c r="Q248">
        <v>120000</v>
      </c>
    </row>
    <row r="249" spans="9:17" x14ac:dyDescent="0.25">
      <c r="I249" t="s">
        <v>664</v>
      </c>
      <c r="J249">
        <v>-1.149</v>
      </c>
      <c r="K249">
        <v>0.33160000000000001</v>
      </c>
      <c r="L249">
        <v>3.9740000000000001E-3</v>
      </c>
      <c r="M249">
        <v>-1.7929999999999999</v>
      </c>
      <c r="N249">
        <v>-1.151</v>
      </c>
      <c r="O249">
        <v>-0.48699999999999999</v>
      </c>
      <c r="P249">
        <v>30001</v>
      </c>
      <c r="Q249">
        <v>120000</v>
      </c>
    </row>
    <row r="250" spans="9:17" x14ac:dyDescent="0.25">
      <c r="I250" t="s">
        <v>665</v>
      </c>
      <c r="J250">
        <v>-1.423</v>
      </c>
      <c r="K250">
        <v>0.51070000000000004</v>
      </c>
      <c r="L250">
        <v>6.0530000000000002E-3</v>
      </c>
      <c r="M250">
        <v>-2.4359999999999999</v>
      </c>
      <c r="N250">
        <v>-1.415</v>
      </c>
      <c r="O250">
        <v>-0.44069999999999998</v>
      </c>
      <c r="P250">
        <v>30001</v>
      </c>
      <c r="Q250">
        <v>120000</v>
      </c>
    </row>
    <row r="251" spans="9:17" x14ac:dyDescent="0.25">
      <c r="I251" t="s">
        <v>666</v>
      </c>
      <c r="J251">
        <v>-1.282</v>
      </c>
      <c r="K251">
        <v>0.34939999999999999</v>
      </c>
      <c r="L251">
        <v>5.3319999999999999E-3</v>
      </c>
      <c r="M251">
        <v>-1.9610000000000001</v>
      </c>
      <c r="N251">
        <v>-1.2829999999999999</v>
      </c>
      <c r="O251">
        <v>-0.59030000000000005</v>
      </c>
      <c r="P251">
        <v>30001</v>
      </c>
      <c r="Q251">
        <v>120000</v>
      </c>
    </row>
    <row r="252" spans="9:17" x14ac:dyDescent="0.25">
      <c r="I252" t="s">
        <v>667</v>
      </c>
      <c r="J252">
        <v>-0.99529999999999996</v>
      </c>
      <c r="K252">
        <v>0.66279999999999994</v>
      </c>
      <c r="L252">
        <v>1.37E-2</v>
      </c>
      <c r="M252">
        <v>-2.2690000000000001</v>
      </c>
      <c r="N252">
        <v>-1.0149999999999999</v>
      </c>
      <c r="O252">
        <v>0.3579</v>
      </c>
      <c r="P252">
        <v>30001</v>
      </c>
      <c r="Q252">
        <v>120000</v>
      </c>
    </row>
    <row r="253" spans="9:17" x14ac:dyDescent="0.25">
      <c r="I253" t="s">
        <v>668</v>
      </c>
      <c r="J253">
        <v>-1.577</v>
      </c>
      <c r="K253">
        <v>0.66139999999999999</v>
      </c>
      <c r="L253">
        <v>1.3899999999999999E-2</v>
      </c>
      <c r="M253">
        <v>-2.9420000000000002</v>
      </c>
      <c r="N253">
        <v>-1.5589999999999999</v>
      </c>
      <c r="O253">
        <v>-0.30149999999999999</v>
      </c>
      <c r="P253">
        <v>30001</v>
      </c>
      <c r="Q253">
        <v>120000</v>
      </c>
    </row>
    <row r="254" spans="9:17" x14ac:dyDescent="0.25">
      <c r="I254" t="s">
        <v>669</v>
      </c>
      <c r="J254">
        <v>-2.3719999999999999</v>
      </c>
      <c r="K254">
        <v>0.43540000000000001</v>
      </c>
      <c r="L254">
        <v>7.9749999999999995E-3</v>
      </c>
      <c r="M254">
        <v>-3.2189999999999999</v>
      </c>
      <c r="N254">
        <v>-2.3740000000000001</v>
      </c>
      <c r="O254">
        <v>-1.5109999999999999</v>
      </c>
      <c r="P254">
        <v>30001</v>
      </c>
      <c r="Q254">
        <v>120000</v>
      </c>
    </row>
    <row r="255" spans="9:17" x14ac:dyDescent="0.25">
      <c r="I255" t="s">
        <v>670</v>
      </c>
      <c r="J255">
        <v>4.8349999999999997E-2</v>
      </c>
      <c r="K255">
        <v>0.4032</v>
      </c>
      <c r="L255">
        <v>3.96E-3</v>
      </c>
      <c r="M255">
        <v>-0.75570000000000004</v>
      </c>
      <c r="N255">
        <v>3.3799999999999997E-2</v>
      </c>
      <c r="O255">
        <v>0.90610000000000002</v>
      </c>
      <c r="P255">
        <v>30001</v>
      </c>
      <c r="Q255">
        <v>120000</v>
      </c>
    </row>
    <row r="256" spans="9:17" x14ac:dyDescent="0.25">
      <c r="I256" t="s">
        <v>671</v>
      </c>
      <c r="J256">
        <v>-0.55349999999999999</v>
      </c>
      <c r="K256">
        <v>0.55100000000000005</v>
      </c>
      <c r="L256">
        <v>1.247E-2</v>
      </c>
      <c r="M256">
        <v>-1.6240000000000001</v>
      </c>
      <c r="N256">
        <v>-0.55530000000000002</v>
      </c>
      <c r="O256">
        <v>0.54879999999999995</v>
      </c>
      <c r="P256">
        <v>30001</v>
      </c>
      <c r="Q256">
        <v>120000</v>
      </c>
    </row>
    <row r="257" spans="9:20" x14ac:dyDescent="0.25">
      <c r="I257" t="s">
        <v>672</v>
      </c>
      <c r="J257">
        <v>-0.67169999999999996</v>
      </c>
      <c r="K257">
        <v>0.54810000000000003</v>
      </c>
      <c r="L257">
        <v>1.2279999999999999E-2</v>
      </c>
      <c r="M257">
        <v>-1.7430000000000001</v>
      </c>
      <c r="N257">
        <v>-0.67459999999999998</v>
      </c>
      <c r="O257">
        <v>0.42230000000000001</v>
      </c>
      <c r="P257">
        <v>30001</v>
      </c>
      <c r="Q257">
        <v>120000</v>
      </c>
    </row>
    <row r="258" spans="9:20" x14ac:dyDescent="0.25">
      <c r="I258" t="s">
        <v>673</v>
      </c>
      <c r="J258">
        <v>-0.8649</v>
      </c>
      <c r="K258">
        <v>0.58530000000000004</v>
      </c>
      <c r="L258">
        <v>1.2659999999999999E-2</v>
      </c>
      <c r="M258">
        <v>-2.0139999999999998</v>
      </c>
      <c r="N258">
        <v>-0.86650000000000005</v>
      </c>
      <c r="O258">
        <v>0.2868</v>
      </c>
      <c r="P258">
        <v>30001</v>
      </c>
      <c r="Q258">
        <v>120000</v>
      </c>
    </row>
    <row r="259" spans="9:20" x14ac:dyDescent="0.25">
      <c r="I259" t="s">
        <v>674</v>
      </c>
      <c r="J259">
        <v>-0.53129999999999999</v>
      </c>
      <c r="K259">
        <v>0.54069999999999996</v>
      </c>
      <c r="L259">
        <v>1.227E-2</v>
      </c>
      <c r="M259">
        <v>-1.5920000000000001</v>
      </c>
      <c r="N259">
        <v>-0.53049999999999997</v>
      </c>
      <c r="O259">
        <v>0.54220000000000002</v>
      </c>
      <c r="P259">
        <v>30001</v>
      </c>
      <c r="Q259">
        <v>120000</v>
      </c>
    </row>
    <row r="260" spans="9:20" x14ac:dyDescent="0.25">
      <c r="I260" t="s">
        <v>675</v>
      </c>
      <c r="J260">
        <v>-0.5927</v>
      </c>
      <c r="K260">
        <v>0.5444</v>
      </c>
      <c r="L260">
        <v>1.251E-2</v>
      </c>
      <c r="M260">
        <v>-1.659</v>
      </c>
      <c r="N260">
        <v>-0.59360000000000002</v>
      </c>
      <c r="O260">
        <v>0.49180000000000001</v>
      </c>
      <c r="P260">
        <v>30001</v>
      </c>
      <c r="Q260">
        <v>120000</v>
      </c>
    </row>
    <row r="261" spans="9:20" x14ac:dyDescent="0.25">
      <c r="I261" t="s">
        <v>676</v>
      </c>
      <c r="J261">
        <v>-0.54169999999999996</v>
      </c>
      <c r="K261">
        <v>0.54490000000000005</v>
      </c>
      <c r="L261">
        <v>1.255E-2</v>
      </c>
      <c r="M261">
        <v>-1.6060000000000001</v>
      </c>
      <c r="N261">
        <v>-0.54200000000000004</v>
      </c>
      <c r="O261">
        <v>0.54159999999999997</v>
      </c>
      <c r="P261">
        <v>30001</v>
      </c>
      <c r="Q261">
        <v>120000</v>
      </c>
    </row>
    <row r="262" spans="9:20" x14ac:dyDescent="0.25">
      <c r="I262" t="s">
        <v>677</v>
      </c>
      <c r="J262">
        <v>-0.504</v>
      </c>
      <c r="K262">
        <v>0.54949999999999999</v>
      </c>
      <c r="L262">
        <v>1.2540000000000001E-2</v>
      </c>
      <c r="M262">
        <v>-1.58</v>
      </c>
      <c r="N262">
        <v>-0.50509999999999999</v>
      </c>
      <c r="O262">
        <v>0.58840000000000003</v>
      </c>
      <c r="P262">
        <v>30001</v>
      </c>
      <c r="Q262">
        <v>120000</v>
      </c>
    </row>
    <row r="263" spans="9:20" x14ac:dyDescent="0.25">
      <c r="I263" t="s">
        <v>678</v>
      </c>
      <c r="J263">
        <v>1.1200000000000001</v>
      </c>
      <c r="K263">
        <v>0.87350000000000005</v>
      </c>
      <c r="L263">
        <v>1.9439999999999999E-2</v>
      </c>
      <c r="M263">
        <v>-0.57699999999999996</v>
      </c>
      <c r="N263">
        <v>1.115</v>
      </c>
      <c r="O263">
        <v>2.855</v>
      </c>
      <c r="P263">
        <v>30001</v>
      </c>
      <c r="Q263">
        <v>120000</v>
      </c>
    </row>
    <row r="264" spans="9:20" x14ac:dyDescent="0.25">
      <c r="I264" t="s">
        <v>679</v>
      </c>
      <c r="J264">
        <v>-0.45960000000000001</v>
      </c>
      <c r="K264">
        <v>0.56210000000000004</v>
      </c>
      <c r="L264">
        <v>1.238E-2</v>
      </c>
      <c r="M264">
        <v>-1.5580000000000001</v>
      </c>
      <c r="N264">
        <v>-0.4597</v>
      </c>
      <c r="O264">
        <v>0.65869999999999995</v>
      </c>
      <c r="P264">
        <v>30001</v>
      </c>
      <c r="Q264">
        <v>120000</v>
      </c>
      <c r="T264" s="27"/>
    </row>
    <row r="265" spans="9:20" x14ac:dyDescent="0.25">
      <c r="I265" t="s">
        <v>680</v>
      </c>
      <c r="J265">
        <v>-0.21199999999999999</v>
      </c>
      <c r="K265">
        <v>0.53169999999999995</v>
      </c>
      <c r="L265">
        <v>7.2960000000000004E-3</v>
      </c>
      <c r="M265">
        <v>-1.254</v>
      </c>
      <c r="N265">
        <v>-0.21160000000000001</v>
      </c>
      <c r="O265">
        <v>0.84889999999999999</v>
      </c>
      <c r="P265">
        <v>30001</v>
      </c>
      <c r="Q265">
        <v>120000</v>
      </c>
    </row>
    <row r="266" spans="9:20" x14ac:dyDescent="0.25">
      <c r="I266" t="s">
        <v>681</v>
      </c>
      <c r="J266">
        <v>-0.28770000000000001</v>
      </c>
      <c r="K266">
        <v>0.49590000000000001</v>
      </c>
      <c r="L266">
        <v>7.0179999999999999E-3</v>
      </c>
      <c r="M266">
        <v>-1.2649999999999999</v>
      </c>
      <c r="N266">
        <v>-0.28660000000000002</v>
      </c>
      <c r="O266">
        <v>0.69869999999999999</v>
      </c>
      <c r="P266">
        <v>30001</v>
      </c>
      <c r="Q266">
        <v>120000</v>
      </c>
    </row>
    <row r="267" spans="9:20" x14ac:dyDescent="0.25">
      <c r="I267" t="s">
        <v>682</v>
      </c>
      <c r="J267">
        <v>-5.1839999999999997E-2</v>
      </c>
      <c r="K267">
        <v>0.57130000000000003</v>
      </c>
      <c r="L267">
        <v>8.1469999999999997E-3</v>
      </c>
      <c r="M267">
        <v>-1.129</v>
      </c>
      <c r="N267">
        <v>-6.9599999999999995E-2</v>
      </c>
      <c r="O267">
        <v>1.1299999999999999</v>
      </c>
      <c r="P267">
        <v>30001</v>
      </c>
      <c r="Q267">
        <v>120000</v>
      </c>
    </row>
    <row r="268" spans="9:20" x14ac:dyDescent="0.25">
      <c r="I268" t="s">
        <v>683</v>
      </c>
      <c r="J268">
        <v>0.2271</v>
      </c>
      <c r="K268">
        <v>0.50319999999999998</v>
      </c>
      <c r="L268">
        <v>7.2639999999999996E-3</v>
      </c>
      <c r="M268">
        <v>-0.75580000000000003</v>
      </c>
      <c r="N268">
        <v>0.22170000000000001</v>
      </c>
      <c r="O268">
        <v>1.2350000000000001</v>
      </c>
      <c r="P268">
        <v>30001</v>
      </c>
      <c r="Q268">
        <v>120000</v>
      </c>
    </row>
    <row r="269" spans="9:20" x14ac:dyDescent="0.25">
      <c r="I269" t="s">
        <v>684</v>
      </c>
      <c r="J269">
        <v>3.3700000000000001E-2</v>
      </c>
      <c r="K269">
        <v>0.55420000000000003</v>
      </c>
      <c r="L269">
        <v>8.3610000000000004E-3</v>
      </c>
      <c r="M269">
        <v>-1.0640000000000001</v>
      </c>
      <c r="N269">
        <v>3.5389999999999998E-2</v>
      </c>
      <c r="O269">
        <v>1.1259999999999999</v>
      </c>
      <c r="P269">
        <v>30001</v>
      </c>
      <c r="Q269">
        <v>120000</v>
      </c>
    </row>
    <row r="270" spans="9:20" x14ac:dyDescent="0.25">
      <c r="I270" t="s">
        <v>685</v>
      </c>
      <c r="J270">
        <v>9.2310000000000003E-2</v>
      </c>
      <c r="K270">
        <v>0.51670000000000005</v>
      </c>
      <c r="L270">
        <v>8.0450000000000001E-3</v>
      </c>
      <c r="M270">
        <v>-0.91990000000000005</v>
      </c>
      <c r="N270">
        <v>8.8980000000000004E-2</v>
      </c>
      <c r="O270">
        <v>1.1279999999999999</v>
      </c>
      <c r="P270">
        <v>30001</v>
      </c>
      <c r="Q270">
        <v>120000</v>
      </c>
    </row>
    <row r="271" spans="9:20" x14ac:dyDescent="0.25">
      <c r="I271" t="s">
        <v>686</v>
      </c>
      <c r="J271">
        <v>6.8820000000000006E-2</v>
      </c>
      <c r="K271">
        <v>0.4728</v>
      </c>
      <c r="L271">
        <v>6.9249999999999997E-3</v>
      </c>
      <c r="M271">
        <v>-0.85529999999999995</v>
      </c>
      <c r="N271">
        <v>6.5500000000000003E-2</v>
      </c>
      <c r="O271">
        <v>1.016</v>
      </c>
      <c r="P271">
        <v>30001</v>
      </c>
      <c r="Q271">
        <v>120000</v>
      </c>
    </row>
    <row r="272" spans="9:20" x14ac:dyDescent="0.25">
      <c r="I272" t="s">
        <v>687</v>
      </c>
      <c r="J272">
        <v>6.0249999999999998E-2</v>
      </c>
      <c r="K272">
        <v>0.5252</v>
      </c>
      <c r="L272">
        <v>8.0829999999999999E-3</v>
      </c>
      <c r="M272">
        <v>-0.96989999999999998</v>
      </c>
      <c r="N272">
        <v>5.8549999999999998E-2</v>
      </c>
      <c r="O272">
        <v>1.1100000000000001</v>
      </c>
      <c r="P272">
        <v>30001</v>
      </c>
      <c r="Q272">
        <v>120000</v>
      </c>
    </row>
    <row r="273" spans="9:20" x14ac:dyDescent="0.25">
      <c r="I273" t="s">
        <v>688</v>
      </c>
      <c r="J273">
        <v>-0.76380000000000003</v>
      </c>
      <c r="K273">
        <v>0.56240000000000001</v>
      </c>
      <c r="L273">
        <v>9.3189999999999992E-3</v>
      </c>
      <c r="M273">
        <v>-1.861</v>
      </c>
      <c r="N273">
        <v>-0.76880000000000004</v>
      </c>
      <c r="O273">
        <v>0.35770000000000002</v>
      </c>
      <c r="P273">
        <v>30001</v>
      </c>
      <c r="Q273">
        <v>120000</v>
      </c>
    </row>
    <row r="274" spans="9:20" x14ac:dyDescent="0.25">
      <c r="I274" t="s">
        <v>689</v>
      </c>
      <c r="J274">
        <v>-8.6040000000000005E-2</v>
      </c>
      <c r="K274">
        <v>0.70299999999999996</v>
      </c>
      <c r="L274">
        <v>1.1039999999999999E-2</v>
      </c>
      <c r="M274">
        <v>-1.518</v>
      </c>
      <c r="N274">
        <v>-7.6859999999999998E-2</v>
      </c>
      <c r="O274">
        <v>1.2729999999999999</v>
      </c>
      <c r="P274">
        <v>30001</v>
      </c>
      <c r="Q274">
        <v>120000</v>
      </c>
    </row>
    <row r="275" spans="9:20" x14ac:dyDescent="0.25">
      <c r="I275" t="s">
        <v>690</v>
      </c>
      <c r="J275">
        <v>0.10780000000000001</v>
      </c>
      <c r="K275">
        <v>0.49969999999999998</v>
      </c>
      <c r="L275">
        <v>7.7039999999999999E-3</v>
      </c>
      <c r="M275">
        <v>-0.86899999999999999</v>
      </c>
      <c r="N275">
        <v>0.1052</v>
      </c>
      <c r="O275">
        <v>1.103</v>
      </c>
      <c r="P275">
        <v>30001</v>
      </c>
      <c r="Q275">
        <v>120000</v>
      </c>
      <c r="T275" s="27"/>
    </row>
    <row r="276" spans="9:20" x14ac:dyDescent="0.25">
      <c r="I276" t="s">
        <v>691</v>
      </c>
      <c r="J276">
        <v>0.30790000000000001</v>
      </c>
      <c r="K276">
        <v>0.70550000000000002</v>
      </c>
      <c r="L276">
        <v>1.093E-2</v>
      </c>
      <c r="M276">
        <v>-1.075</v>
      </c>
      <c r="N276">
        <v>0.30049999999999999</v>
      </c>
      <c r="O276">
        <v>1.7290000000000001</v>
      </c>
      <c r="P276">
        <v>30001</v>
      </c>
      <c r="Q276">
        <v>120000</v>
      </c>
    </row>
    <row r="277" spans="9:20" x14ac:dyDescent="0.25">
      <c r="I277" t="s">
        <v>692</v>
      </c>
      <c r="J277">
        <v>-0.69099999999999995</v>
      </c>
      <c r="K277">
        <v>0.51329999999999998</v>
      </c>
      <c r="L277">
        <v>8.3829999999999998E-3</v>
      </c>
      <c r="M277">
        <v>-1.696</v>
      </c>
      <c r="N277">
        <v>-0.6946</v>
      </c>
      <c r="O277">
        <v>0.33760000000000001</v>
      </c>
      <c r="P277">
        <v>30001</v>
      </c>
      <c r="Q277">
        <v>120000</v>
      </c>
    </row>
    <row r="278" spans="9:20" x14ac:dyDescent="0.25">
      <c r="I278" t="s">
        <v>693</v>
      </c>
      <c r="J278">
        <v>-0.57340000000000002</v>
      </c>
      <c r="K278">
        <v>0.57450000000000001</v>
      </c>
      <c r="L278">
        <v>8.9350000000000002E-3</v>
      </c>
      <c r="M278">
        <v>-1.704</v>
      </c>
      <c r="N278">
        <v>-0.57150000000000001</v>
      </c>
      <c r="O278">
        <v>0.56499999999999995</v>
      </c>
      <c r="P278">
        <v>30001</v>
      </c>
      <c r="Q278">
        <v>120000</v>
      </c>
    </row>
    <row r="279" spans="9:20" x14ac:dyDescent="0.25">
      <c r="I279" t="s">
        <v>694</v>
      </c>
      <c r="J279">
        <v>0.21479999999999999</v>
      </c>
      <c r="K279">
        <v>0.49230000000000002</v>
      </c>
      <c r="L279">
        <v>8.1139999999999997E-3</v>
      </c>
      <c r="M279">
        <v>-0.75309999999999999</v>
      </c>
      <c r="N279">
        <v>0.21379999999999999</v>
      </c>
      <c r="O279">
        <v>1.1919999999999999</v>
      </c>
      <c r="P279">
        <v>30001</v>
      </c>
      <c r="Q279">
        <v>120000</v>
      </c>
    </row>
    <row r="280" spans="9:20" x14ac:dyDescent="0.25">
      <c r="I280" t="s">
        <v>695</v>
      </c>
      <c r="J280">
        <v>4.6859999999999999E-2</v>
      </c>
      <c r="K280">
        <v>0.4929</v>
      </c>
      <c r="L280">
        <v>6.7279999999999996E-3</v>
      </c>
      <c r="M280">
        <v>-0.9214</v>
      </c>
      <c r="N280">
        <v>4.4889999999999999E-2</v>
      </c>
      <c r="O280">
        <v>1.026</v>
      </c>
      <c r="P280">
        <v>30001</v>
      </c>
      <c r="Q280">
        <v>120000</v>
      </c>
    </row>
    <row r="281" spans="9:20" x14ac:dyDescent="0.25">
      <c r="I281" t="s">
        <v>696</v>
      </c>
      <c r="J281">
        <v>-0.81159999999999999</v>
      </c>
      <c r="K281">
        <v>0.52759999999999996</v>
      </c>
      <c r="L281">
        <v>9.0919999999999994E-3</v>
      </c>
      <c r="M281">
        <v>-1.8460000000000001</v>
      </c>
      <c r="N281">
        <v>-0.81520000000000004</v>
      </c>
      <c r="O281">
        <v>0.23810000000000001</v>
      </c>
      <c r="P281">
        <v>30001</v>
      </c>
      <c r="Q281">
        <v>120000</v>
      </c>
    </row>
    <row r="282" spans="9:20" x14ac:dyDescent="0.25">
      <c r="I282" t="s">
        <v>697</v>
      </c>
      <c r="J282">
        <v>-1.0860000000000001</v>
      </c>
      <c r="K282">
        <v>0.65659999999999996</v>
      </c>
      <c r="L282">
        <v>1.023E-2</v>
      </c>
      <c r="M282">
        <v>-2.3860000000000001</v>
      </c>
      <c r="N282">
        <v>-1.0820000000000001</v>
      </c>
      <c r="O282">
        <v>0.19520000000000001</v>
      </c>
      <c r="P282">
        <v>30001</v>
      </c>
      <c r="Q282">
        <v>120000</v>
      </c>
    </row>
    <row r="283" spans="9:20" x14ac:dyDescent="0.25">
      <c r="I283" t="s">
        <v>698</v>
      </c>
      <c r="J283">
        <v>-0.94430000000000003</v>
      </c>
      <c r="K283">
        <v>0.55959999999999999</v>
      </c>
      <c r="L283">
        <v>1.059E-2</v>
      </c>
      <c r="M283">
        <v>-2.0430000000000001</v>
      </c>
      <c r="N283">
        <v>-0.94599999999999995</v>
      </c>
      <c r="O283">
        <v>0.1641</v>
      </c>
      <c r="P283">
        <v>30001</v>
      </c>
      <c r="Q283">
        <v>120000</v>
      </c>
    </row>
    <row r="284" spans="9:20" x14ac:dyDescent="0.25">
      <c r="I284" t="s">
        <v>699</v>
      </c>
      <c r="J284">
        <v>-0.65800000000000003</v>
      </c>
      <c r="K284">
        <v>0.79069999999999996</v>
      </c>
      <c r="L284">
        <v>1.6639999999999999E-2</v>
      </c>
      <c r="M284">
        <v>-2.1949999999999998</v>
      </c>
      <c r="N284">
        <v>-0.66839999999999999</v>
      </c>
      <c r="O284">
        <v>0.92310000000000003</v>
      </c>
      <c r="P284">
        <v>30001</v>
      </c>
      <c r="Q284">
        <v>120000</v>
      </c>
    </row>
    <row r="285" spans="9:20" x14ac:dyDescent="0.25">
      <c r="I285" t="s">
        <v>700</v>
      </c>
      <c r="J285">
        <v>-1.2390000000000001</v>
      </c>
      <c r="K285">
        <v>0.78869999999999996</v>
      </c>
      <c r="L285">
        <v>1.6809999999999999E-2</v>
      </c>
      <c r="M285">
        <v>-2.8239999999999998</v>
      </c>
      <c r="N285">
        <v>-1.226</v>
      </c>
      <c r="O285">
        <v>0.3004</v>
      </c>
      <c r="P285">
        <v>30001</v>
      </c>
      <c r="Q285">
        <v>120000</v>
      </c>
    </row>
    <row r="286" spans="9:20" x14ac:dyDescent="0.25">
      <c r="I286" t="s">
        <v>701</v>
      </c>
      <c r="J286">
        <v>-2.0350000000000001</v>
      </c>
      <c r="K286">
        <v>0.61460000000000004</v>
      </c>
      <c r="L286">
        <v>1.265E-2</v>
      </c>
      <c r="M286">
        <v>-3.2320000000000002</v>
      </c>
      <c r="N286">
        <v>-2.0379999999999998</v>
      </c>
      <c r="O286">
        <v>-0.80179999999999996</v>
      </c>
      <c r="P286">
        <v>30001</v>
      </c>
      <c r="Q286">
        <v>120000</v>
      </c>
    </row>
    <row r="287" spans="9:20" x14ac:dyDescent="0.25">
      <c r="I287" t="s">
        <v>702</v>
      </c>
      <c r="J287">
        <v>-0.60189999999999999</v>
      </c>
      <c r="K287">
        <v>0.46560000000000001</v>
      </c>
      <c r="L287">
        <v>1.1690000000000001E-2</v>
      </c>
      <c r="M287">
        <v>-1.5109999999999999</v>
      </c>
      <c r="N287">
        <v>-0.60509999999999997</v>
      </c>
      <c r="O287">
        <v>0.31969999999999998</v>
      </c>
      <c r="P287">
        <v>30001</v>
      </c>
      <c r="Q287">
        <v>120000</v>
      </c>
    </row>
    <row r="288" spans="9:20" x14ac:dyDescent="0.25">
      <c r="I288" t="s">
        <v>703</v>
      </c>
      <c r="J288">
        <v>-0.72</v>
      </c>
      <c r="K288">
        <v>0.46150000000000002</v>
      </c>
      <c r="L288">
        <v>1.145E-2</v>
      </c>
      <c r="M288">
        <v>-1.619</v>
      </c>
      <c r="N288">
        <v>-0.72389999999999999</v>
      </c>
      <c r="O288">
        <v>0.1978</v>
      </c>
      <c r="P288">
        <v>30001</v>
      </c>
      <c r="Q288">
        <v>120000</v>
      </c>
    </row>
    <row r="289" spans="9:17" x14ac:dyDescent="0.25">
      <c r="I289" t="s">
        <v>704</v>
      </c>
      <c r="J289">
        <v>-0.91320000000000001</v>
      </c>
      <c r="K289">
        <v>0.50619999999999998</v>
      </c>
      <c r="L289">
        <v>1.18E-2</v>
      </c>
      <c r="M289">
        <v>-1.9079999999999999</v>
      </c>
      <c r="N289">
        <v>-0.91359999999999997</v>
      </c>
      <c r="O289">
        <v>7.9750000000000001E-2</v>
      </c>
      <c r="P289">
        <v>30001</v>
      </c>
      <c r="Q289">
        <v>120000</v>
      </c>
    </row>
    <row r="290" spans="9:17" x14ac:dyDescent="0.25">
      <c r="I290" t="s">
        <v>705</v>
      </c>
      <c r="J290">
        <v>-0.5796</v>
      </c>
      <c r="K290">
        <v>0.45340000000000003</v>
      </c>
      <c r="L290">
        <v>1.1480000000000001E-2</v>
      </c>
      <c r="M290">
        <v>-1.4670000000000001</v>
      </c>
      <c r="N290">
        <v>-0.58169999999999999</v>
      </c>
      <c r="O290">
        <v>0.31709999999999999</v>
      </c>
      <c r="P290">
        <v>30001</v>
      </c>
      <c r="Q290">
        <v>120000</v>
      </c>
    </row>
    <row r="291" spans="9:17" x14ac:dyDescent="0.25">
      <c r="I291" t="s">
        <v>706</v>
      </c>
      <c r="J291">
        <v>-0.64100000000000001</v>
      </c>
      <c r="K291">
        <v>0.45789999999999997</v>
      </c>
      <c r="L291">
        <v>1.1730000000000001E-2</v>
      </c>
      <c r="M291">
        <v>-1.5369999999999999</v>
      </c>
      <c r="N291">
        <v>-0.64459999999999995</v>
      </c>
      <c r="O291">
        <v>0.26640000000000003</v>
      </c>
      <c r="P291">
        <v>30001</v>
      </c>
      <c r="Q291">
        <v>120000</v>
      </c>
    </row>
    <row r="292" spans="9:17" x14ac:dyDescent="0.25">
      <c r="I292" t="s">
        <v>707</v>
      </c>
      <c r="J292">
        <v>-0.59009999999999996</v>
      </c>
      <c r="K292">
        <v>0.45829999999999999</v>
      </c>
      <c r="L292">
        <v>1.1769999999999999E-2</v>
      </c>
      <c r="M292">
        <v>-1.486</v>
      </c>
      <c r="N292">
        <v>-0.59389999999999998</v>
      </c>
      <c r="O292">
        <v>0.31630000000000003</v>
      </c>
      <c r="P292">
        <v>30001</v>
      </c>
      <c r="Q292">
        <v>120000</v>
      </c>
    </row>
    <row r="293" spans="9:17" x14ac:dyDescent="0.25">
      <c r="I293" t="s">
        <v>708</v>
      </c>
      <c r="J293">
        <v>-0.55230000000000001</v>
      </c>
      <c r="K293">
        <v>0.46400000000000002</v>
      </c>
      <c r="L293">
        <v>1.175E-2</v>
      </c>
      <c r="M293">
        <v>-1.4530000000000001</v>
      </c>
      <c r="N293">
        <v>-0.55500000000000005</v>
      </c>
      <c r="O293">
        <v>0.36840000000000001</v>
      </c>
      <c r="P293">
        <v>30001</v>
      </c>
      <c r="Q293">
        <v>120000</v>
      </c>
    </row>
    <row r="294" spans="9:17" x14ac:dyDescent="0.25">
      <c r="I294" t="s">
        <v>709</v>
      </c>
      <c r="J294">
        <v>1.0720000000000001</v>
      </c>
      <c r="K294">
        <v>0.82499999999999996</v>
      </c>
      <c r="L294">
        <v>1.917E-2</v>
      </c>
      <c r="M294">
        <v>-0.54500000000000004</v>
      </c>
      <c r="N294">
        <v>1.069</v>
      </c>
      <c r="O294">
        <v>2.694</v>
      </c>
      <c r="P294">
        <v>30001</v>
      </c>
      <c r="Q294">
        <v>120000</v>
      </c>
    </row>
    <row r="295" spans="9:17" x14ac:dyDescent="0.25">
      <c r="I295" t="s">
        <v>710</v>
      </c>
      <c r="J295">
        <v>-0.50800000000000001</v>
      </c>
      <c r="K295">
        <v>0.47910000000000003</v>
      </c>
      <c r="L295">
        <v>1.162E-2</v>
      </c>
      <c r="M295">
        <v>-1.4430000000000001</v>
      </c>
      <c r="N295">
        <v>-0.51070000000000004</v>
      </c>
      <c r="O295">
        <v>0.436</v>
      </c>
      <c r="P295">
        <v>30001</v>
      </c>
      <c r="Q295">
        <v>120000</v>
      </c>
    </row>
    <row r="296" spans="9:17" x14ac:dyDescent="0.25">
      <c r="I296" t="s">
        <v>711</v>
      </c>
      <c r="J296">
        <v>-0.26040000000000002</v>
      </c>
      <c r="K296">
        <v>0.44180000000000003</v>
      </c>
      <c r="L296">
        <v>6.5319999999999996E-3</v>
      </c>
      <c r="M296">
        <v>-1.1240000000000001</v>
      </c>
      <c r="N296">
        <v>-0.26029999999999998</v>
      </c>
      <c r="O296">
        <v>0.60799999999999998</v>
      </c>
      <c r="P296">
        <v>30001</v>
      </c>
      <c r="Q296">
        <v>120000</v>
      </c>
    </row>
    <row r="297" spans="9:17" x14ac:dyDescent="0.25">
      <c r="I297" t="s">
        <v>712</v>
      </c>
      <c r="J297">
        <v>-0.33610000000000001</v>
      </c>
      <c r="K297">
        <v>0.40160000000000001</v>
      </c>
      <c r="L297">
        <v>6.2240000000000004E-3</v>
      </c>
      <c r="M297">
        <v>-1.125</v>
      </c>
      <c r="N297">
        <v>-0.33550000000000002</v>
      </c>
      <c r="O297">
        <v>0.45450000000000002</v>
      </c>
      <c r="P297">
        <v>30001</v>
      </c>
      <c r="Q297">
        <v>120000</v>
      </c>
    </row>
    <row r="298" spans="9:17" x14ac:dyDescent="0.25">
      <c r="I298" t="s">
        <v>713</v>
      </c>
      <c r="J298">
        <v>-0.1002</v>
      </c>
      <c r="K298">
        <v>0.48530000000000001</v>
      </c>
      <c r="L298">
        <v>7.2849999999999998E-3</v>
      </c>
      <c r="M298">
        <v>-1.0349999999999999</v>
      </c>
      <c r="N298">
        <v>-0.1081</v>
      </c>
      <c r="O298">
        <v>0.87460000000000004</v>
      </c>
      <c r="P298">
        <v>30001</v>
      </c>
      <c r="Q298">
        <v>120000</v>
      </c>
    </row>
    <row r="299" spans="9:17" x14ac:dyDescent="0.25">
      <c r="I299" t="s">
        <v>714</v>
      </c>
      <c r="J299">
        <v>0.17879999999999999</v>
      </c>
      <c r="K299">
        <v>0.40770000000000001</v>
      </c>
      <c r="L299">
        <v>6.4609999999999997E-3</v>
      </c>
      <c r="M299">
        <v>-0.61950000000000005</v>
      </c>
      <c r="N299">
        <v>0.1777</v>
      </c>
      <c r="O299">
        <v>0.98709999999999998</v>
      </c>
      <c r="P299">
        <v>30001</v>
      </c>
      <c r="Q299">
        <v>120000</v>
      </c>
    </row>
    <row r="300" spans="9:17" x14ac:dyDescent="0.25">
      <c r="I300" t="s">
        <v>715</v>
      </c>
      <c r="J300">
        <v>-1.465E-2</v>
      </c>
      <c r="K300">
        <v>0.46750000000000003</v>
      </c>
      <c r="L300">
        <v>7.5880000000000001E-3</v>
      </c>
      <c r="M300">
        <v>-0.95860000000000001</v>
      </c>
      <c r="N300">
        <v>-7.4679999999999998E-3</v>
      </c>
      <c r="O300">
        <v>0.88439999999999996</v>
      </c>
      <c r="P300">
        <v>30001</v>
      </c>
      <c r="Q300">
        <v>120000</v>
      </c>
    </row>
    <row r="301" spans="9:17" x14ac:dyDescent="0.25">
      <c r="I301" t="s">
        <v>716</v>
      </c>
      <c r="J301">
        <v>4.3970000000000002E-2</v>
      </c>
      <c r="K301">
        <v>0.4229</v>
      </c>
      <c r="L301">
        <v>7.2049999999999996E-3</v>
      </c>
      <c r="M301">
        <v>-0.78979999999999995</v>
      </c>
      <c r="N301">
        <v>4.5469999999999997E-2</v>
      </c>
      <c r="O301">
        <v>0.87339999999999995</v>
      </c>
      <c r="P301">
        <v>30001</v>
      </c>
      <c r="Q301">
        <v>120000</v>
      </c>
    </row>
    <row r="302" spans="9:17" x14ac:dyDescent="0.25">
      <c r="I302" t="s">
        <v>717</v>
      </c>
      <c r="J302">
        <v>2.0480000000000002E-2</v>
      </c>
      <c r="K302">
        <v>0.36980000000000002</v>
      </c>
      <c r="L302">
        <v>6.1510000000000002E-3</v>
      </c>
      <c r="M302">
        <v>-0.70899999999999996</v>
      </c>
      <c r="N302">
        <v>2.248E-2</v>
      </c>
      <c r="O302">
        <v>0.74339999999999995</v>
      </c>
      <c r="P302">
        <v>30001</v>
      </c>
      <c r="Q302">
        <v>120000</v>
      </c>
    </row>
    <row r="303" spans="9:17" x14ac:dyDescent="0.25">
      <c r="I303" t="s">
        <v>718</v>
      </c>
      <c r="J303">
        <v>1.1900000000000001E-2</v>
      </c>
      <c r="K303">
        <v>0.433</v>
      </c>
      <c r="L303">
        <v>7.2199999999999999E-3</v>
      </c>
      <c r="M303">
        <v>-0.84630000000000005</v>
      </c>
      <c r="N303">
        <v>1.6219999999999998E-2</v>
      </c>
      <c r="O303">
        <v>0.85860000000000003</v>
      </c>
      <c r="P303">
        <v>30001</v>
      </c>
      <c r="Q303">
        <v>120000</v>
      </c>
    </row>
    <row r="304" spans="9:17" x14ac:dyDescent="0.25">
      <c r="I304" t="s">
        <v>719</v>
      </c>
      <c r="J304">
        <v>-0.81210000000000004</v>
      </c>
      <c r="K304">
        <v>0.48139999999999999</v>
      </c>
      <c r="L304">
        <v>8.4180000000000001E-3</v>
      </c>
      <c r="M304">
        <v>-1.7470000000000001</v>
      </c>
      <c r="N304">
        <v>-0.81410000000000005</v>
      </c>
      <c r="O304">
        <v>0.13350000000000001</v>
      </c>
      <c r="P304">
        <v>30001</v>
      </c>
      <c r="Q304">
        <v>120000</v>
      </c>
    </row>
    <row r="305" spans="9:17" x14ac:dyDescent="0.25">
      <c r="I305" t="s">
        <v>720</v>
      </c>
      <c r="J305">
        <v>-0.13439999999999999</v>
      </c>
      <c r="K305">
        <v>0.63970000000000005</v>
      </c>
      <c r="L305">
        <v>1.044E-2</v>
      </c>
      <c r="M305">
        <v>-1.44</v>
      </c>
      <c r="N305">
        <v>-0.12330000000000001</v>
      </c>
      <c r="O305">
        <v>1.093</v>
      </c>
      <c r="P305">
        <v>30001</v>
      </c>
      <c r="Q305">
        <v>120000</v>
      </c>
    </row>
    <row r="306" spans="9:17" x14ac:dyDescent="0.25">
      <c r="I306" t="s">
        <v>721</v>
      </c>
      <c r="J306">
        <v>5.9490000000000001E-2</v>
      </c>
      <c r="K306">
        <v>0.40529999999999999</v>
      </c>
      <c r="L306">
        <v>6.7840000000000001E-3</v>
      </c>
      <c r="M306">
        <v>-0.73529999999999995</v>
      </c>
      <c r="N306">
        <v>6.0760000000000002E-2</v>
      </c>
      <c r="O306">
        <v>0.85119999999999996</v>
      </c>
      <c r="P306">
        <v>30001</v>
      </c>
      <c r="Q306">
        <v>120000</v>
      </c>
    </row>
    <row r="307" spans="9:17" x14ac:dyDescent="0.25">
      <c r="I307" t="s">
        <v>722</v>
      </c>
      <c r="J307">
        <v>0.2596</v>
      </c>
      <c r="K307">
        <v>0.64090000000000003</v>
      </c>
      <c r="L307">
        <v>1.034E-2</v>
      </c>
      <c r="M307">
        <v>-0.98529999999999995</v>
      </c>
      <c r="N307">
        <v>0.2495</v>
      </c>
      <c r="O307">
        <v>1.554</v>
      </c>
      <c r="P307">
        <v>30001</v>
      </c>
      <c r="Q307">
        <v>120000</v>
      </c>
    </row>
    <row r="308" spans="9:17" x14ac:dyDescent="0.25">
      <c r="I308" t="s">
        <v>723</v>
      </c>
      <c r="J308">
        <v>-0.73939999999999995</v>
      </c>
      <c r="K308">
        <v>0.42109999999999997</v>
      </c>
      <c r="L308">
        <v>7.4469999999999996E-3</v>
      </c>
      <c r="M308">
        <v>-1.571</v>
      </c>
      <c r="N308">
        <v>-0.7389</v>
      </c>
      <c r="O308">
        <v>8.0089999999999995E-2</v>
      </c>
      <c r="P308">
        <v>30001</v>
      </c>
      <c r="Q308">
        <v>120000</v>
      </c>
    </row>
    <row r="309" spans="9:17" x14ac:dyDescent="0.25">
      <c r="I309" t="s">
        <v>724</v>
      </c>
      <c r="J309">
        <v>-0.62170000000000003</v>
      </c>
      <c r="K309">
        <v>0.49209999999999998</v>
      </c>
      <c r="L309">
        <v>8.2760000000000004E-3</v>
      </c>
      <c r="M309">
        <v>-1.603</v>
      </c>
      <c r="N309">
        <v>-0.62050000000000005</v>
      </c>
      <c r="O309">
        <v>0.34410000000000002</v>
      </c>
      <c r="P309">
        <v>30001</v>
      </c>
      <c r="Q309">
        <v>120000</v>
      </c>
    </row>
    <row r="310" spans="9:17" x14ac:dyDescent="0.25">
      <c r="I310" t="s">
        <v>725</v>
      </c>
      <c r="J310">
        <v>0.16650000000000001</v>
      </c>
      <c r="K310">
        <v>0.39610000000000001</v>
      </c>
      <c r="L310">
        <v>7.1679999999999999E-3</v>
      </c>
      <c r="M310">
        <v>-0.60919999999999996</v>
      </c>
      <c r="N310">
        <v>0.16769999999999999</v>
      </c>
      <c r="O310">
        <v>0.9425</v>
      </c>
      <c r="P310">
        <v>30001</v>
      </c>
      <c r="Q310">
        <v>120000</v>
      </c>
    </row>
    <row r="311" spans="9:17" x14ac:dyDescent="0.25">
      <c r="I311" t="s">
        <v>726</v>
      </c>
      <c r="J311">
        <v>-1.488E-3</v>
      </c>
      <c r="K311">
        <v>0.41620000000000001</v>
      </c>
      <c r="L311">
        <v>6.1310000000000002E-3</v>
      </c>
      <c r="M311">
        <v>-0.8206</v>
      </c>
      <c r="N311">
        <v>-1.0380000000000001E-3</v>
      </c>
      <c r="O311">
        <v>0.81159999999999999</v>
      </c>
      <c r="P311">
        <v>30001</v>
      </c>
      <c r="Q311">
        <v>120000</v>
      </c>
    </row>
    <row r="312" spans="9:17" x14ac:dyDescent="0.25">
      <c r="I312" t="s">
        <v>727</v>
      </c>
      <c r="J312">
        <v>-0.8599</v>
      </c>
      <c r="K312">
        <v>0.43780000000000002</v>
      </c>
      <c r="L312">
        <v>8.1569999999999993E-3</v>
      </c>
      <c r="M312">
        <v>-1.7190000000000001</v>
      </c>
      <c r="N312">
        <v>-0.86060000000000003</v>
      </c>
      <c r="O312">
        <v>-3.156E-3</v>
      </c>
      <c r="P312">
        <v>30001</v>
      </c>
      <c r="Q312">
        <v>120000</v>
      </c>
    </row>
    <row r="313" spans="9:17" x14ac:dyDescent="0.25">
      <c r="I313" t="s">
        <v>728</v>
      </c>
      <c r="J313">
        <v>-1.1339999999999999</v>
      </c>
      <c r="K313">
        <v>0.58579999999999999</v>
      </c>
      <c r="L313">
        <v>9.325E-3</v>
      </c>
      <c r="M313">
        <v>-2.2959999999999998</v>
      </c>
      <c r="N313">
        <v>-1.1259999999999999</v>
      </c>
      <c r="O313">
        <v>-1.273E-2</v>
      </c>
      <c r="P313">
        <v>30001</v>
      </c>
      <c r="Q313">
        <v>120000</v>
      </c>
    </row>
    <row r="314" spans="9:17" x14ac:dyDescent="0.25">
      <c r="I314" t="s">
        <v>729</v>
      </c>
      <c r="J314">
        <v>-0.99270000000000003</v>
      </c>
      <c r="K314">
        <v>0.4763</v>
      </c>
      <c r="L314">
        <v>9.7619999999999998E-3</v>
      </c>
      <c r="M314">
        <v>-1.92</v>
      </c>
      <c r="N314">
        <v>-0.99619999999999997</v>
      </c>
      <c r="O314">
        <v>-5.3539999999999997E-2</v>
      </c>
      <c r="P314">
        <v>30001</v>
      </c>
      <c r="Q314">
        <v>120000</v>
      </c>
    </row>
    <row r="315" spans="9:17" x14ac:dyDescent="0.25">
      <c r="I315" t="s">
        <v>730</v>
      </c>
      <c r="J315">
        <v>-0.70640000000000003</v>
      </c>
      <c r="K315">
        <v>0.73699999999999999</v>
      </c>
      <c r="L315">
        <v>1.627E-2</v>
      </c>
      <c r="M315">
        <v>-2.145</v>
      </c>
      <c r="N315">
        <v>-0.72160000000000002</v>
      </c>
      <c r="O315">
        <v>0.77559999999999996</v>
      </c>
      <c r="P315">
        <v>30001</v>
      </c>
      <c r="Q315">
        <v>120000</v>
      </c>
    </row>
    <row r="316" spans="9:17" x14ac:dyDescent="0.25">
      <c r="I316" t="s">
        <v>731</v>
      </c>
      <c r="J316">
        <v>-1.288</v>
      </c>
      <c r="K316">
        <v>0.73560000000000003</v>
      </c>
      <c r="L316">
        <v>1.6420000000000001E-2</v>
      </c>
      <c r="M316">
        <v>-2.7869999999999999</v>
      </c>
      <c r="N316">
        <v>-1.2749999999999999</v>
      </c>
      <c r="O316">
        <v>0.13980000000000001</v>
      </c>
      <c r="P316">
        <v>30001</v>
      </c>
      <c r="Q316">
        <v>120000</v>
      </c>
    </row>
    <row r="317" spans="9:17" x14ac:dyDescent="0.25">
      <c r="I317" t="s">
        <v>732</v>
      </c>
      <c r="J317">
        <v>-2.0830000000000002</v>
      </c>
      <c r="K317">
        <v>0.53959999999999997</v>
      </c>
      <c r="L317">
        <v>1.192E-2</v>
      </c>
      <c r="M317">
        <v>-3.129</v>
      </c>
      <c r="N317">
        <v>-2.089</v>
      </c>
      <c r="O317">
        <v>-1.006</v>
      </c>
      <c r="P317">
        <v>30001</v>
      </c>
      <c r="Q317">
        <v>120000</v>
      </c>
    </row>
    <row r="318" spans="9:17" x14ac:dyDescent="0.25">
      <c r="I318" t="s">
        <v>733</v>
      </c>
      <c r="J318">
        <v>-0.1181</v>
      </c>
      <c r="K318">
        <v>0.15060000000000001</v>
      </c>
      <c r="L318">
        <v>1.3990000000000001E-3</v>
      </c>
      <c r="M318">
        <v>-0.4224</v>
      </c>
      <c r="N318">
        <v>-0.1128</v>
      </c>
      <c r="O318">
        <v>0.1666</v>
      </c>
      <c r="P318">
        <v>30001</v>
      </c>
      <c r="Q318">
        <v>120000</v>
      </c>
    </row>
    <row r="319" spans="9:17" x14ac:dyDescent="0.25">
      <c r="I319" t="s">
        <v>734</v>
      </c>
      <c r="J319">
        <v>-0.31140000000000001</v>
      </c>
      <c r="K319">
        <v>0.25019999999999998</v>
      </c>
      <c r="L319">
        <v>2.6519999999999998E-3</v>
      </c>
      <c r="M319">
        <v>-0.83350000000000002</v>
      </c>
      <c r="N319">
        <v>-0.2954</v>
      </c>
      <c r="O319">
        <v>0.1222</v>
      </c>
      <c r="P319">
        <v>30001</v>
      </c>
      <c r="Q319">
        <v>120000</v>
      </c>
    </row>
    <row r="320" spans="9:17" x14ac:dyDescent="0.25">
      <c r="I320" t="s">
        <v>735</v>
      </c>
      <c r="J320">
        <v>2.223E-2</v>
      </c>
      <c r="K320">
        <v>0.1229</v>
      </c>
      <c r="L320" s="27">
        <v>9.9590000000000008E-4</v>
      </c>
      <c r="M320">
        <v>-0.2225</v>
      </c>
      <c r="N320">
        <v>2.375E-2</v>
      </c>
      <c r="O320">
        <v>0.2601</v>
      </c>
      <c r="P320">
        <v>30001</v>
      </c>
      <c r="Q320">
        <v>120000</v>
      </c>
    </row>
    <row r="321" spans="9:17" x14ac:dyDescent="0.25">
      <c r="I321" t="s">
        <v>736</v>
      </c>
      <c r="J321">
        <v>-3.9170000000000003E-2</v>
      </c>
      <c r="K321">
        <v>0.1205</v>
      </c>
      <c r="L321" s="27">
        <v>9.5989999999999997E-4</v>
      </c>
      <c r="M321">
        <v>-0.27879999999999999</v>
      </c>
      <c r="N321">
        <v>-3.8080000000000003E-2</v>
      </c>
      <c r="O321">
        <v>0.19589999999999999</v>
      </c>
      <c r="P321">
        <v>30001</v>
      </c>
      <c r="Q321">
        <v>120000</v>
      </c>
    </row>
    <row r="322" spans="9:17" x14ac:dyDescent="0.25">
      <c r="I322" t="s">
        <v>737</v>
      </c>
      <c r="J322">
        <v>1.1780000000000001E-2</v>
      </c>
      <c r="K322">
        <v>0.1016</v>
      </c>
      <c r="L322" s="27">
        <v>7.3760000000000004E-4</v>
      </c>
      <c r="M322">
        <v>-0.18909999999999999</v>
      </c>
      <c r="N322">
        <v>1.2330000000000001E-2</v>
      </c>
      <c r="O322">
        <v>0.20979999999999999</v>
      </c>
      <c r="P322">
        <v>30001</v>
      </c>
      <c r="Q322">
        <v>120000</v>
      </c>
    </row>
    <row r="323" spans="9:17" x14ac:dyDescent="0.25">
      <c r="I323" t="s">
        <v>738</v>
      </c>
      <c r="J323">
        <v>4.9520000000000002E-2</v>
      </c>
      <c r="K323">
        <v>0.13469999999999999</v>
      </c>
      <c r="L323">
        <v>1.005E-3</v>
      </c>
      <c r="M323">
        <v>-0.21299999999999999</v>
      </c>
      <c r="N323">
        <v>4.8030000000000003E-2</v>
      </c>
      <c r="O323">
        <v>0.32069999999999999</v>
      </c>
      <c r="P323">
        <v>30001</v>
      </c>
      <c r="Q323">
        <v>120000</v>
      </c>
    </row>
    <row r="324" spans="9:17" x14ac:dyDescent="0.25">
      <c r="I324" t="s">
        <v>739</v>
      </c>
      <c r="J324">
        <v>1.673</v>
      </c>
      <c r="K324">
        <v>0.73599999999999999</v>
      </c>
      <c r="L324">
        <v>1.7100000000000001E-2</v>
      </c>
      <c r="M324">
        <v>0.222</v>
      </c>
      <c r="N324">
        <v>1.669</v>
      </c>
      <c r="O324">
        <v>3.1459999999999999</v>
      </c>
      <c r="P324">
        <v>30001</v>
      </c>
      <c r="Q324">
        <v>120000</v>
      </c>
    </row>
    <row r="325" spans="9:17" x14ac:dyDescent="0.25">
      <c r="I325" t="s">
        <v>740</v>
      </c>
      <c r="J325">
        <v>9.3909999999999993E-2</v>
      </c>
      <c r="K325">
        <v>0.1482</v>
      </c>
      <c r="L325" s="27">
        <v>9.6699999999999998E-4</v>
      </c>
      <c r="M325">
        <v>-0.2001</v>
      </c>
      <c r="N325">
        <v>9.4729999999999995E-2</v>
      </c>
      <c r="O325">
        <v>0.38500000000000001</v>
      </c>
      <c r="P325">
        <v>30001</v>
      </c>
      <c r="Q325">
        <v>120000</v>
      </c>
    </row>
    <row r="326" spans="9:17" x14ac:dyDescent="0.25">
      <c r="I326" t="s">
        <v>741</v>
      </c>
      <c r="J326">
        <v>0.34150000000000003</v>
      </c>
      <c r="K326">
        <v>0.42059999999999997</v>
      </c>
      <c r="L326">
        <v>9.7920000000000004E-3</v>
      </c>
      <c r="M326">
        <v>-0.49680000000000002</v>
      </c>
      <c r="N326">
        <v>0.34310000000000002</v>
      </c>
      <c r="O326">
        <v>1.1599999999999999</v>
      </c>
      <c r="P326">
        <v>30001</v>
      </c>
      <c r="Q326">
        <v>120000</v>
      </c>
    </row>
    <row r="327" spans="9:17" x14ac:dyDescent="0.25">
      <c r="I327" t="s">
        <v>742</v>
      </c>
      <c r="J327">
        <v>0.26579999999999998</v>
      </c>
      <c r="K327">
        <v>0.37219999999999998</v>
      </c>
      <c r="L327">
        <v>9.7129999999999994E-3</v>
      </c>
      <c r="M327">
        <v>-0.47570000000000001</v>
      </c>
      <c r="N327">
        <v>0.2681</v>
      </c>
      <c r="O327">
        <v>0.98709999999999998</v>
      </c>
      <c r="P327">
        <v>30001</v>
      </c>
      <c r="Q327">
        <v>120000</v>
      </c>
    </row>
    <row r="328" spans="9:17" x14ac:dyDescent="0.25">
      <c r="I328" t="s">
        <v>743</v>
      </c>
      <c r="J328">
        <v>0.50170000000000003</v>
      </c>
      <c r="K328">
        <v>0.4536</v>
      </c>
      <c r="L328">
        <v>1.095E-2</v>
      </c>
      <c r="M328">
        <v>-0.37819999999999998</v>
      </c>
      <c r="N328">
        <v>0.4985</v>
      </c>
      <c r="O328">
        <v>1.407</v>
      </c>
      <c r="P328">
        <v>30001</v>
      </c>
      <c r="Q328">
        <v>120000</v>
      </c>
    </row>
    <row r="329" spans="9:17" x14ac:dyDescent="0.25">
      <c r="I329" t="s">
        <v>744</v>
      </c>
      <c r="J329">
        <v>0.78069999999999995</v>
      </c>
      <c r="K329">
        <v>0.37809999999999999</v>
      </c>
      <c r="L329">
        <v>1.008E-2</v>
      </c>
      <c r="M329">
        <v>3.492E-2</v>
      </c>
      <c r="N329">
        <v>0.77959999999999996</v>
      </c>
      <c r="O329">
        <v>1.5169999999999999</v>
      </c>
      <c r="P329">
        <v>30001</v>
      </c>
      <c r="Q329">
        <v>120000</v>
      </c>
    </row>
    <row r="330" spans="9:17" x14ac:dyDescent="0.25">
      <c r="I330" t="s">
        <v>745</v>
      </c>
      <c r="J330">
        <v>0.58720000000000006</v>
      </c>
      <c r="K330">
        <v>0.43080000000000002</v>
      </c>
      <c r="L330">
        <v>1.116E-2</v>
      </c>
      <c r="M330">
        <v>-0.2838</v>
      </c>
      <c r="N330">
        <v>0.59450000000000003</v>
      </c>
      <c r="O330">
        <v>1.403</v>
      </c>
      <c r="P330">
        <v>30001</v>
      </c>
      <c r="Q330">
        <v>120000</v>
      </c>
    </row>
    <row r="331" spans="9:17" x14ac:dyDescent="0.25">
      <c r="I331" t="s">
        <v>746</v>
      </c>
      <c r="J331">
        <v>0.64580000000000004</v>
      </c>
      <c r="K331">
        <v>0.37669999999999998</v>
      </c>
      <c r="L331">
        <v>1.0580000000000001E-2</v>
      </c>
      <c r="M331">
        <v>-0.1099</v>
      </c>
      <c r="N331">
        <v>0.65059999999999996</v>
      </c>
      <c r="O331">
        <v>1.371</v>
      </c>
      <c r="P331">
        <v>30001</v>
      </c>
      <c r="Q331">
        <v>120000</v>
      </c>
    </row>
    <row r="332" spans="9:17" x14ac:dyDescent="0.25">
      <c r="I332" t="s">
        <v>747</v>
      </c>
      <c r="J332">
        <v>0.62229999999999996</v>
      </c>
      <c r="K332">
        <v>0.34050000000000002</v>
      </c>
      <c r="L332">
        <v>9.7640000000000001E-3</v>
      </c>
      <c r="M332">
        <v>-5.738E-2</v>
      </c>
      <c r="N332">
        <v>0.62370000000000003</v>
      </c>
      <c r="O332">
        <v>1.276</v>
      </c>
      <c r="P332">
        <v>30001</v>
      </c>
      <c r="Q332">
        <v>120000</v>
      </c>
    </row>
    <row r="333" spans="9:17" x14ac:dyDescent="0.25">
      <c r="I333" t="s">
        <v>748</v>
      </c>
      <c r="J333">
        <v>0.61380000000000001</v>
      </c>
      <c r="K333">
        <v>0.38740000000000002</v>
      </c>
      <c r="L333">
        <v>1.056E-2</v>
      </c>
      <c r="M333">
        <v>-0.16489999999999999</v>
      </c>
      <c r="N333">
        <v>0.61870000000000003</v>
      </c>
      <c r="O333">
        <v>1.353</v>
      </c>
      <c r="P333">
        <v>30001</v>
      </c>
      <c r="Q333">
        <v>120000</v>
      </c>
    </row>
    <row r="334" spans="9:17" x14ac:dyDescent="0.25">
      <c r="I334" t="s">
        <v>749</v>
      </c>
      <c r="J334">
        <v>-0.2102</v>
      </c>
      <c r="K334">
        <v>0.36359999999999998</v>
      </c>
      <c r="L334">
        <v>7.2570000000000004E-3</v>
      </c>
      <c r="M334">
        <v>-0.92410000000000003</v>
      </c>
      <c r="N334">
        <v>-0.21060000000000001</v>
      </c>
      <c r="O334">
        <v>0.50129999999999997</v>
      </c>
      <c r="P334">
        <v>30001</v>
      </c>
      <c r="Q334">
        <v>120000</v>
      </c>
    </row>
    <row r="335" spans="9:17" x14ac:dyDescent="0.25">
      <c r="I335" t="s">
        <v>750</v>
      </c>
      <c r="J335">
        <v>0.46750000000000003</v>
      </c>
      <c r="K335">
        <v>0.59419999999999995</v>
      </c>
      <c r="L335">
        <v>1.1820000000000001E-2</v>
      </c>
      <c r="M335">
        <v>-0.75560000000000005</v>
      </c>
      <c r="N335">
        <v>0.4839</v>
      </c>
      <c r="O335">
        <v>1.613</v>
      </c>
      <c r="P335">
        <v>30001</v>
      </c>
      <c r="Q335">
        <v>120000</v>
      </c>
    </row>
    <row r="336" spans="9:17" x14ac:dyDescent="0.25">
      <c r="I336" t="s">
        <v>751</v>
      </c>
      <c r="J336">
        <v>0.66139999999999999</v>
      </c>
      <c r="K336">
        <v>0.33350000000000002</v>
      </c>
      <c r="L336">
        <v>8.3949999999999997E-3</v>
      </c>
      <c r="M336">
        <v>-2.4220000000000001E-3</v>
      </c>
      <c r="N336">
        <v>0.6643</v>
      </c>
      <c r="O336">
        <v>1.3069999999999999</v>
      </c>
      <c r="P336">
        <v>30001</v>
      </c>
      <c r="Q336">
        <v>120000</v>
      </c>
    </row>
    <row r="337" spans="9:17" x14ac:dyDescent="0.25">
      <c r="I337" t="s">
        <v>752</v>
      </c>
      <c r="J337">
        <v>0.86140000000000005</v>
      </c>
      <c r="K337">
        <v>0.59630000000000005</v>
      </c>
      <c r="L337">
        <v>1.1769999999999999E-2</v>
      </c>
      <c r="M337">
        <v>-0.29820000000000002</v>
      </c>
      <c r="N337">
        <v>0.84960000000000002</v>
      </c>
      <c r="O337">
        <v>2.0819999999999999</v>
      </c>
      <c r="P337">
        <v>30001</v>
      </c>
      <c r="Q337">
        <v>120000</v>
      </c>
    </row>
    <row r="338" spans="9:17" x14ac:dyDescent="0.25">
      <c r="I338" t="s">
        <v>753</v>
      </c>
      <c r="J338">
        <v>-0.13750000000000001</v>
      </c>
      <c r="K338">
        <v>0.33229999999999998</v>
      </c>
      <c r="L338">
        <v>8.1110000000000002E-3</v>
      </c>
      <c r="M338">
        <v>-0.79169999999999996</v>
      </c>
      <c r="N338">
        <v>-0.13719999999999999</v>
      </c>
      <c r="O338">
        <v>0.5091</v>
      </c>
      <c r="P338">
        <v>30001</v>
      </c>
      <c r="Q338">
        <v>120000</v>
      </c>
    </row>
    <row r="339" spans="9:17" x14ac:dyDescent="0.25">
      <c r="I339" t="s">
        <v>754</v>
      </c>
      <c r="J339">
        <v>-1.9859999999999999E-2</v>
      </c>
      <c r="K339">
        <v>0.46250000000000002</v>
      </c>
      <c r="L339">
        <v>1.0670000000000001E-2</v>
      </c>
      <c r="M339">
        <v>-0.93540000000000001</v>
      </c>
      <c r="N339">
        <v>-2.018E-2</v>
      </c>
      <c r="O339">
        <v>0.89139999999999997</v>
      </c>
      <c r="P339">
        <v>30001</v>
      </c>
      <c r="Q339">
        <v>120000</v>
      </c>
    </row>
    <row r="340" spans="9:17" x14ac:dyDescent="0.25">
      <c r="I340" t="s">
        <v>755</v>
      </c>
      <c r="J340">
        <v>0.76829999999999998</v>
      </c>
      <c r="K340">
        <v>0.27860000000000001</v>
      </c>
      <c r="L340">
        <v>6.698E-3</v>
      </c>
      <c r="M340">
        <v>0.21360000000000001</v>
      </c>
      <c r="N340">
        <v>0.77059999999999995</v>
      </c>
      <c r="O340">
        <v>1.3049999999999999</v>
      </c>
      <c r="P340">
        <v>30001</v>
      </c>
      <c r="Q340">
        <v>120000</v>
      </c>
    </row>
    <row r="341" spans="9:17" x14ac:dyDescent="0.25">
      <c r="I341" t="s">
        <v>756</v>
      </c>
      <c r="J341">
        <v>0.60040000000000004</v>
      </c>
      <c r="K341">
        <v>0.39240000000000003</v>
      </c>
      <c r="L341">
        <v>9.6380000000000007E-3</v>
      </c>
      <c r="M341">
        <v>-0.17899999999999999</v>
      </c>
      <c r="N341">
        <v>0.60340000000000005</v>
      </c>
      <c r="O341">
        <v>1.3620000000000001</v>
      </c>
      <c r="P341">
        <v>30001</v>
      </c>
      <c r="Q341">
        <v>120000</v>
      </c>
    </row>
    <row r="342" spans="9:17" x14ac:dyDescent="0.25">
      <c r="I342" t="s">
        <v>757</v>
      </c>
      <c r="J342">
        <v>-0.2581</v>
      </c>
      <c r="K342">
        <v>0.30430000000000001</v>
      </c>
      <c r="L342">
        <v>6.9490000000000003E-3</v>
      </c>
      <c r="M342">
        <v>-0.85760000000000003</v>
      </c>
      <c r="N342">
        <v>-0.25850000000000001</v>
      </c>
      <c r="O342">
        <v>0.33189999999999997</v>
      </c>
      <c r="P342">
        <v>30001</v>
      </c>
      <c r="Q342">
        <v>120000</v>
      </c>
    </row>
    <row r="343" spans="9:17" x14ac:dyDescent="0.25">
      <c r="I343" t="s">
        <v>758</v>
      </c>
      <c r="J343">
        <v>-0.53239999999999998</v>
      </c>
      <c r="K343">
        <v>0.49130000000000001</v>
      </c>
      <c r="L343">
        <v>8.2730000000000008E-3</v>
      </c>
      <c r="M343">
        <v>-1.5189999999999999</v>
      </c>
      <c r="N343">
        <v>-0.52329999999999999</v>
      </c>
      <c r="O343">
        <v>0.4037</v>
      </c>
      <c r="P343">
        <v>30001</v>
      </c>
      <c r="Q343">
        <v>120000</v>
      </c>
    </row>
    <row r="344" spans="9:17" x14ac:dyDescent="0.25">
      <c r="I344" t="s">
        <v>759</v>
      </c>
      <c r="J344">
        <v>-0.39079999999999998</v>
      </c>
      <c r="K344">
        <v>0.29299999999999998</v>
      </c>
      <c r="L344">
        <v>4.5799999999999999E-3</v>
      </c>
      <c r="M344">
        <v>-0.97030000000000005</v>
      </c>
      <c r="N344">
        <v>-0.38969999999999999</v>
      </c>
      <c r="O344">
        <v>0.17899999999999999</v>
      </c>
      <c r="P344">
        <v>30001</v>
      </c>
      <c r="Q344">
        <v>120000</v>
      </c>
    </row>
    <row r="345" spans="9:17" x14ac:dyDescent="0.25">
      <c r="I345" t="s">
        <v>760</v>
      </c>
      <c r="J345">
        <v>-0.1045</v>
      </c>
      <c r="K345">
        <v>0.63329999999999997</v>
      </c>
      <c r="L345">
        <v>1.374E-2</v>
      </c>
      <c r="M345">
        <v>-1.3240000000000001</v>
      </c>
      <c r="N345">
        <v>-0.13139999999999999</v>
      </c>
      <c r="O345">
        <v>1.208</v>
      </c>
      <c r="P345">
        <v>30001</v>
      </c>
      <c r="Q345">
        <v>120000</v>
      </c>
    </row>
    <row r="346" spans="9:17" x14ac:dyDescent="0.25">
      <c r="I346" t="s">
        <v>761</v>
      </c>
      <c r="J346">
        <v>-0.68579999999999997</v>
      </c>
      <c r="K346">
        <v>0.63129999999999997</v>
      </c>
      <c r="L346">
        <v>1.388E-2</v>
      </c>
      <c r="M346">
        <v>-1.9910000000000001</v>
      </c>
      <c r="N346">
        <v>-0.6694</v>
      </c>
      <c r="O346">
        <v>0.53280000000000005</v>
      </c>
      <c r="P346">
        <v>30001</v>
      </c>
      <c r="Q346">
        <v>120000</v>
      </c>
    </row>
    <row r="347" spans="9:17" x14ac:dyDescent="0.25">
      <c r="I347" t="s">
        <v>762</v>
      </c>
      <c r="J347">
        <v>-1.4810000000000001</v>
      </c>
      <c r="K347">
        <v>0.29980000000000001</v>
      </c>
      <c r="L347">
        <v>2.3749999999999999E-3</v>
      </c>
      <c r="M347">
        <v>-2.0710000000000002</v>
      </c>
      <c r="N347">
        <v>-1.48</v>
      </c>
      <c r="O347">
        <v>-0.89670000000000005</v>
      </c>
      <c r="P347">
        <v>30001</v>
      </c>
      <c r="Q347">
        <v>120000</v>
      </c>
    </row>
    <row r="348" spans="9:17" x14ac:dyDescent="0.25">
      <c r="I348" t="s">
        <v>763</v>
      </c>
      <c r="J348">
        <v>-0.19320000000000001</v>
      </c>
      <c r="K348">
        <v>0.2208</v>
      </c>
      <c r="L348">
        <v>2.0969999999999999E-3</v>
      </c>
      <c r="M348">
        <v>-0.65849999999999997</v>
      </c>
      <c r="N348">
        <v>-0.1777</v>
      </c>
      <c r="O348">
        <v>0.20130000000000001</v>
      </c>
      <c r="P348">
        <v>30001</v>
      </c>
      <c r="Q348">
        <v>120000</v>
      </c>
    </row>
    <row r="349" spans="9:17" x14ac:dyDescent="0.25">
      <c r="I349" t="s">
        <v>764</v>
      </c>
      <c r="J349">
        <v>0.1404</v>
      </c>
      <c r="K349">
        <v>0.1338</v>
      </c>
      <c r="L349">
        <v>1.317E-3</v>
      </c>
      <c r="M349">
        <v>-0.1245</v>
      </c>
      <c r="N349">
        <v>0.1411</v>
      </c>
      <c r="O349">
        <v>0.40310000000000001</v>
      </c>
      <c r="P349">
        <v>30001</v>
      </c>
      <c r="Q349">
        <v>120000</v>
      </c>
    </row>
    <row r="350" spans="9:17" x14ac:dyDescent="0.25">
      <c r="I350" t="s">
        <v>765</v>
      </c>
      <c r="J350">
        <v>7.8979999999999995E-2</v>
      </c>
      <c r="K350">
        <v>0.12989999999999999</v>
      </c>
      <c r="L350">
        <v>1.356E-3</v>
      </c>
      <c r="M350">
        <v>-0.17630000000000001</v>
      </c>
      <c r="N350">
        <v>7.9380000000000006E-2</v>
      </c>
      <c r="O350">
        <v>0.3342</v>
      </c>
      <c r="P350">
        <v>30001</v>
      </c>
      <c r="Q350">
        <v>120000</v>
      </c>
    </row>
    <row r="351" spans="9:17" x14ac:dyDescent="0.25">
      <c r="I351" t="s">
        <v>766</v>
      </c>
      <c r="J351">
        <v>0.12989999999999999</v>
      </c>
      <c r="K351">
        <v>0.12909999999999999</v>
      </c>
      <c r="L351">
        <v>1.3630000000000001E-3</v>
      </c>
      <c r="M351">
        <v>-0.123</v>
      </c>
      <c r="N351">
        <v>0.12939999999999999</v>
      </c>
      <c r="O351">
        <v>0.3841</v>
      </c>
      <c r="P351">
        <v>30001</v>
      </c>
      <c r="Q351">
        <v>120000</v>
      </c>
    </row>
    <row r="352" spans="9:17" x14ac:dyDescent="0.25">
      <c r="I352" t="s">
        <v>767</v>
      </c>
      <c r="J352">
        <v>0.16769999999999999</v>
      </c>
      <c r="K352">
        <v>0.1429</v>
      </c>
      <c r="L352">
        <v>1.354E-3</v>
      </c>
      <c r="M352">
        <v>-0.1081</v>
      </c>
      <c r="N352">
        <v>0.16589999999999999</v>
      </c>
      <c r="O352">
        <v>0.45450000000000002</v>
      </c>
      <c r="P352">
        <v>30001</v>
      </c>
      <c r="Q352">
        <v>120000</v>
      </c>
    </row>
    <row r="353" spans="9:17" x14ac:dyDescent="0.25">
      <c r="I353" t="s">
        <v>768</v>
      </c>
      <c r="J353">
        <v>1.792</v>
      </c>
      <c r="K353">
        <v>0.7349</v>
      </c>
      <c r="L353">
        <v>1.704E-2</v>
      </c>
      <c r="M353">
        <v>0.3352</v>
      </c>
      <c r="N353">
        <v>1.7869999999999999</v>
      </c>
      <c r="O353">
        <v>3.258</v>
      </c>
      <c r="P353">
        <v>30001</v>
      </c>
      <c r="Q353">
        <v>120000</v>
      </c>
    </row>
    <row r="354" spans="9:17" x14ac:dyDescent="0.25">
      <c r="I354" t="s">
        <v>769</v>
      </c>
      <c r="J354">
        <v>0.21210000000000001</v>
      </c>
      <c r="K354">
        <v>0.1948</v>
      </c>
      <c r="L354">
        <v>1.7149999999999999E-3</v>
      </c>
      <c r="M354">
        <v>-0.1709</v>
      </c>
      <c r="N354">
        <v>0.21249999999999999</v>
      </c>
      <c r="O354">
        <v>0.59530000000000005</v>
      </c>
      <c r="P354">
        <v>30001</v>
      </c>
      <c r="Q354">
        <v>120000</v>
      </c>
    </row>
    <row r="355" spans="9:17" x14ac:dyDescent="0.25">
      <c r="I355" t="s">
        <v>770</v>
      </c>
      <c r="J355">
        <v>0.4597</v>
      </c>
      <c r="K355">
        <v>0.41539999999999999</v>
      </c>
      <c r="L355">
        <v>9.5469999999999999E-3</v>
      </c>
      <c r="M355">
        <v>-0.37069999999999997</v>
      </c>
      <c r="N355">
        <v>0.46260000000000001</v>
      </c>
      <c r="O355">
        <v>1.266</v>
      </c>
      <c r="P355">
        <v>30001</v>
      </c>
      <c r="Q355">
        <v>120000</v>
      </c>
    </row>
    <row r="356" spans="9:17" x14ac:dyDescent="0.25">
      <c r="I356" t="s">
        <v>771</v>
      </c>
      <c r="J356">
        <v>0.38390000000000002</v>
      </c>
      <c r="K356">
        <v>0.36559999999999998</v>
      </c>
      <c r="L356">
        <v>9.4439999999999993E-3</v>
      </c>
      <c r="M356">
        <v>-0.34670000000000001</v>
      </c>
      <c r="N356">
        <v>0.38590000000000002</v>
      </c>
      <c r="O356">
        <v>1.093</v>
      </c>
      <c r="P356">
        <v>30001</v>
      </c>
      <c r="Q356">
        <v>120000</v>
      </c>
    </row>
    <row r="357" spans="9:17" x14ac:dyDescent="0.25">
      <c r="I357" t="s">
        <v>772</v>
      </c>
      <c r="J357">
        <v>0.61980000000000002</v>
      </c>
      <c r="K357">
        <v>0.44669999999999999</v>
      </c>
      <c r="L357">
        <v>1.068E-2</v>
      </c>
      <c r="M357">
        <v>-0.24740000000000001</v>
      </c>
      <c r="N357">
        <v>0.61670000000000003</v>
      </c>
      <c r="O357">
        <v>1.514</v>
      </c>
      <c r="P357">
        <v>30001</v>
      </c>
      <c r="Q357">
        <v>120000</v>
      </c>
    </row>
    <row r="358" spans="9:17" x14ac:dyDescent="0.25">
      <c r="I358" t="s">
        <v>773</v>
      </c>
      <c r="J358">
        <v>0.89880000000000004</v>
      </c>
      <c r="K358">
        <v>0.37180000000000002</v>
      </c>
      <c r="L358">
        <v>9.8010000000000007E-3</v>
      </c>
      <c r="M358">
        <v>0.1651</v>
      </c>
      <c r="N358">
        <v>0.89910000000000001</v>
      </c>
      <c r="O358">
        <v>1.6259999999999999</v>
      </c>
      <c r="P358">
        <v>30001</v>
      </c>
      <c r="Q358">
        <v>120000</v>
      </c>
    </row>
    <row r="359" spans="9:17" x14ac:dyDescent="0.25">
      <c r="I359" t="s">
        <v>774</v>
      </c>
      <c r="J359">
        <v>0.70540000000000003</v>
      </c>
      <c r="K359">
        <v>0.42320000000000002</v>
      </c>
      <c r="L359">
        <v>1.0869999999999999E-2</v>
      </c>
      <c r="M359">
        <v>-0.1578</v>
      </c>
      <c r="N359">
        <v>0.71499999999999997</v>
      </c>
      <c r="O359">
        <v>1.5089999999999999</v>
      </c>
      <c r="P359">
        <v>30001</v>
      </c>
      <c r="Q359">
        <v>120000</v>
      </c>
    </row>
    <row r="360" spans="9:17" x14ac:dyDescent="0.25">
      <c r="I360" t="s">
        <v>775</v>
      </c>
      <c r="J360">
        <v>0.76400000000000001</v>
      </c>
      <c r="K360">
        <v>0.3679</v>
      </c>
      <c r="L360">
        <v>1.0290000000000001E-2</v>
      </c>
      <c r="M360">
        <v>2.5260000000000001E-2</v>
      </c>
      <c r="N360">
        <v>0.76639999999999997</v>
      </c>
      <c r="O360">
        <v>1.472</v>
      </c>
      <c r="P360">
        <v>30001</v>
      </c>
      <c r="Q360">
        <v>120000</v>
      </c>
    </row>
    <row r="361" spans="9:17" x14ac:dyDescent="0.25">
      <c r="I361" t="s">
        <v>776</v>
      </c>
      <c r="J361">
        <v>0.74050000000000005</v>
      </c>
      <c r="K361">
        <v>0.33310000000000001</v>
      </c>
      <c r="L361">
        <v>9.5040000000000003E-3</v>
      </c>
      <c r="M361">
        <v>7.1550000000000002E-2</v>
      </c>
      <c r="N361">
        <v>0.74209999999999998</v>
      </c>
      <c r="O361">
        <v>1.379</v>
      </c>
      <c r="P361">
        <v>30001</v>
      </c>
      <c r="Q361">
        <v>120000</v>
      </c>
    </row>
    <row r="362" spans="9:17" x14ac:dyDescent="0.25">
      <c r="I362" t="s">
        <v>777</v>
      </c>
      <c r="J362">
        <v>0.7319</v>
      </c>
      <c r="K362">
        <v>0.379</v>
      </c>
      <c r="L362">
        <v>1.026E-2</v>
      </c>
      <c r="M362">
        <v>-3.338E-2</v>
      </c>
      <c r="N362">
        <v>0.73470000000000002</v>
      </c>
      <c r="O362">
        <v>1.46</v>
      </c>
      <c r="P362">
        <v>30001</v>
      </c>
      <c r="Q362">
        <v>120000</v>
      </c>
    </row>
    <row r="363" spans="9:17" x14ac:dyDescent="0.25">
      <c r="I363" t="s">
        <v>778</v>
      </c>
      <c r="J363">
        <v>-9.2100000000000001E-2</v>
      </c>
      <c r="K363">
        <v>0.34639999999999999</v>
      </c>
      <c r="L363">
        <v>6.8919999999999997E-3</v>
      </c>
      <c r="M363">
        <v>-0.77439999999999998</v>
      </c>
      <c r="N363">
        <v>-8.9859999999999995E-2</v>
      </c>
      <c r="O363">
        <v>0.58640000000000003</v>
      </c>
      <c r="P363">
        <v>30001</v>
      </c>
      <c r="Q363">
        <v>120000</v>
      </c>
    </row>
    <row r="364" spans="9:17" x14ac:dyDescent="0.25">
      <c r="I364" t="s">
        <v>779</v>
      </c>
      <c r="J364">
        <v>0.58560000000000001</v>
      </c>
      <c r="K364">
        <v>0.59260000000000002</v>
      </c>
      <c r="L364">
        <v>1.163E-2</v>
      </c>
      <c r="M364">
        <v>-0.63270000000000004</v>
      </c>
      <c r="N364">
        <v>0.60299999999999998</v>
      </c>
      <c r="O364">
        <v>1.732</v>
      </c>
      <c r="P364">
        <v>30001</v>
      </c>
      <c r="Q364">
        <v>120000</v>
      </c>
    </row>
    <row r="365" spans="9:17" x14ac:dyDescent="0.25">
      <c r="I365" t="s">
        <v>780</v>
      </c>
      <c r="J365">
        <v>0.77949999999999997</v>
      </c>
      <c r="K365">
        <v>0.3276</v>
      </c>
      <c r="L365">
        <v>8.1399999999999997E-3</v>
      </c>
      <c r="M365">
        <v>0.1231</v>
      </c>
      <c r="N365">
        <v>0.78259999999999996</v>
      </c>
      <c r="O365">
        <v>1.4119999999999999</v>
      </c>
      <c r="P365">
        <v>30001</v>
      </c>
      <c r="Q365">
        <v>120000</v>
      </c>
    </row>
    <row r="366" spans="9:17" x14ac:dyDescent="0.25">
      <c r="I366" t="s">
        <v>781</v>
      </c>
      <c r="J366">
        <v>0.97960000000000003</v>
      </c>
      <c r="K366">
        <v>0.59460000000000002</v>
      </c>
      <c r="L366">
        <v>1.157E-2</v>
      </c>
      <c r="M366">
        <v>-0.17929999999999999</v>
      </c>
      <c r="N366">
        <v>0.96840000000000004</v>
      </c>
      <c r="O366">
        <v>2.1989999999999998</v>
      </c>
      <c r="P366">
        <v>30001</v>
      </c>
      <c r="Q366">
        <v>120000</v>
      </c>
    </row>
    <row r="367" spans="9:17" x14ac:dyDescent="0.25">
      <c r="I367" t="s">
        <v>782</v>
      </c>
      <c r="J367">
        <v>-1.9349999999999999E-2</v>
      </c>
      <c r="K367">
        <v>0.31909999999999999</v>
      </c>
      <c r="L367">
        <v>7.7530000000000003E-3</v>
      </c>
      <c r="M367">
        <v>-0.65100000000000002</v>
      </c>
      <c r="N367">
        <v>-1.728E-2</v>
      </c>
      <c r="O367">
        <v>0.60189999999999999</v>
      </c>
      <c r="P367">
        <v>30001</v>
      </c>
      <c r="Q367">
        <v>120000</v>
      </c>
    </row>
    <row r="368" spans="9:17" x14ac:dyDescent="0.25">
      <c r="I368" t="s">
        <v>783</v>
      </c>
      <c r="J368">
        <v>9.8290000000000002E-2</v>
      </c>
      <c r="K368">
        <v>0.45590000000000003</v>
      </c>
      <c r="L368">
        <v>1.0410000000000001E-2</v>
      </c>
      <c r="M368">
        <v>-0.80640000000000001</v>
      </c>
      <c r="N368">
        <v>9.7269999999999995E-2</v>
      </c>
      <c r="O368">
        <v>0.99419999999999997</v>
      </c>
      <c r="P368">
        <v>30001</v>
      </c>
      <c r="Q368">
        <v>120000</v>
      </c>
    </row>
    <row r="369" spans="9:17" x14ac:dyDescent="0.25">
      <c r="I369" t="s">
        <v>784</v>
      </c>
      <c r="J369">
        <v>0.88649999999999995</v>
      </c>
      <c r="K369">
        <v>0.27489999999999998</v>
      </c>
      <c r="L369">
        <v>6.4520000000000003E-3</v>
      </c>
      <c r="M369">
        <v>0.33860000000000001</v>
      </c>
      <c r="N369">
        <v>0.88880000000000003</v>
      </c>
      <c r="O369">
        <v>1.417</v>
      </c>
      <c r="P369">
        <v>30001</v>
      </c>
      <c r="Q369">
        <v>120000</v>
      </c>
    </row>
    <row r="370" spans="9:17" x14ac:dyDescent="0.25">
      <c r="I370" t="s">
        <v>785</v>
      </c>
      <c r="J370">
        <v>0.71850000000000003</v>
      </c>
      <c r="K370">
        <v>0.38700000000000001</v>
      </c>
      <c r="L370">
        <v>9.3880000000000005E-3</v>
      </c>
      <c r="M370">
        <v>-5.0430000000000003E-2</v>
      </c>
      <c r="N370">
        <v>0.72130000000000005</v>
      </c>
      <c r="O370">
        <v>1.4770000000000001</v>
      </c>
      <c r="P370">
        <v>30001</v>
      </c>
      <c r="Q370">
        <v>120000</v>
      </c>
    </row>
    <row r="371" spans="9:17" x14ac:dyDescent="0.25">
      <c r="I371" t="s">
        <v>786</v>
      </c>
      <c r="J371">
        <v>-0.1399</v>
      </c>
      <c r="K371">
        <v>0.28339999999999999</v>
      </c>
      <c r="L371">
        <v>6.5700000000000003E-3</v>
      </c>
      <c r="M371">
        <v>-0.69989999999999997</v>
      </c>
      <c r="N371">
        <v>-0.14019999999999999</v>
      </c>
      <c r="O371">
        <v>0.41489999999999999</v>
      </c>
      <c r="P371">
        <v>30001</v>
      </c>
      <c r="Q371">
        <v>120000</v>
      </c>
    </row>
    <row r="372" spans="9:17" x14ac:dyDescent="0.25">
      <c r="I372" t="s">
        <v>787</v>
      </c>
      <c r="J372">
        <v>-0.4143</v>
      </c>
      <c r="K372">
        <v>0.47860000000000003</v>
      </c>
      <c r="L372">
        <v>7.901E-3</v>
      </c>
      <c r="M372">
        <v>-1.373</v>
      </c>
      <c r="N372">
        <v>-0.40720000000000001</v>
      </c>
      <c r="O372">
        <v>0.49719999999999998</v>
      </c>
      <c r="P372">
        <v>30001</v>
      </c>
      <c r="Q372">
        <v>120000</v>
      </c>
    </row>
    <row r="373" spans="9:17" x14ac:dyDescent="0.25">
      <c r="I373" t="s">
        <v>788</v>
      </c>
      <c r="J373">
        <v>-0.27260000000000001</v>
      </c>
      <c r="K373">
        <v>0.29299999999999998</v>
      </c>
      <c r="L373">
        <v>4.4130000000000003E-3</v>
      </c>
      <c r="M373">
        <v>-0.85329999999999995</v>
      </c>
      <c r="N373">
        <v>-0.27089999999999997</v>
      </c>
      <c r="O373">
        <v>0.29559999999999997</v>
      </c>
      <c r="P373">
        <v>30001</v>
      </c>
      <c r="Q373">
        <v>120000</v>
      </c>
    </row>
    <row r="374" spans="9:17" x14ac:dyDescent="0.25">
      <c r="I374" t="s">
        <v>789</v>
      </c>
      <c r="J374">
        <v>1.3650000000000001E-2</v>
      </c>
      <c r="K374">
        <v>0.63219999999999998</v>
      </c>
      <c r="L374">
        <v>1.366E-2</v>
      </c>
      <c r="M374">
        <v>-1.2030000000000001</v>
      </c>
      <c r="N374">
        <v>-1.146E-2</v>
      </c>
      <c r="O374">
        <v>1.321</v>
      </c>
      <c r="P374">
        <v>30001</v>
      </c>
      <c r="Q374">
        <v>120000</v>
      </c>
    </row>
    <row r="375" spans="9:17" x14ac:dyDescent="0.25">
      <c r="I375" t="s">
        <v>790</v>
      </c>
      <c r="J375">
        <v>-0.56759999999999999</v>
      </c>
      <c r="K375">
        <v>0.62929999999999997</v>
      </c>
      <c r="L375">
        <v>1.3809999999999999E-2</v>
      </c>
      <c r="M375">
        <v>-1.877</v>
      </c>
      <c r="N375">
        <v>-0.54830000000000001</v>
      </c>
      <c r="O375">
        <v>0.64729999999999999</v>
      </c>
      <c r="P375">
        <v>30001</v>
      </c>
      <c r="Q375">
        <v>120000</v>
      </c>
    </row>
    <row r="376" spans="9:17" x14ac:dyDescent="0.25">
      <c r="I376" t="s">
        <v>791</v>
      </c>
      <c r="J376">
        <v>-1.363</v>
      </c>
      <c r="K376">
        <v>0.31069999999999998</v>
      </c>
      <c r="L376">
        <v>2.6540000000000001E-3</v>
      </c>
      <c r="M376">
        <v>-1.9790000000000001</v>
      </c>
      <c r="N376">
        <v>-1.361</v>
      </c>
      <c r="O376">
        <v>-0.75670000000000004</v>
      </c>
      <c r="P376">
        <v>30001</v>
      </c>
      <c r="Q376">
        <v>120000</v>
      </c>
    </row>
    <row r="377" spans="9:17" x14ac:dyDescent="0.25">
      <c r="I377" t="s">
        <v>792</v>
      </c>
      <c r="J377">
        <v>0.33360000000000001</v>
      </c>
      <c r="K377">
        <v>0.2409</v>
      </c>
      <c r="L377">
        <v>2.676E-3</v>
      </c>
      <c r="M377">
        <v>-0.1042</v>
      </c>
      <c r="N377">
        <v>0.32279999999999998</v>
      </c>
      <c r="O377">
        <v>0.83309999999999995</v>
      </c>
      <c r="P377">
        <v>30001</v>
      </c>
      <c r="Q377">
        <v>120000</v>
      </c>
    </row>
    <row r="378" spans="9:17" x14ac:dyDescent="0.25">
      <c r="I378" t="s">
        <v>793</v>
      </c>
      <c r="J378">
        <v>0.2722</v>
      </c>
      <c r="K378">
        <v>0.2379</v>
      </c>
      <c r="L378">
        <v>2.6389999999999999E-3</v>
      </c>
      <c r="M378">
        <v>-0.15920000000000001</v>
      </c>
      <c r="N378">
        <v>0.26050000000000001</v>
      </c>
      <c r="O378">
        <v>0.76480000000000004</v>
      </c>
      <c r="P378">
        <v>30001</v>
      </c>
      <c r="Q378">
        <v>120000</v>
      </c>
    </row>
    <row r="379" spans="9:17" x14ac:dyDescent="0.25">
      <c r="I379" t="s">
        <v>794</v>
      </c>
      <c r="J379">
        <v>0.3231</v>
      </c>
      <c r="K379">
        <v>0.23780000000000001</v>
      </c>
      <c r="L379">
        <v>2.6319999999999998E-3</v>
      </c>
      <c r="M379">
        <v>-0.1047</v>
      </c>
      <c r="N379">
        <v>0.31109999999999999</v>
      </c>
      <c r="O379">
        <v>0.81620000000000004</v>
      </c>
      <c r="P379">
        <v>30001</v>
      </c>
      <c r="Q379">
        <v>120000</v>
      </c>
    </row>
    <row r="380" spans="9:17" x14ac:dyDescent="0.25">
      <c r="I380" t="s">
        <v>795</v>
      </c>
      <c r="J380">
        <v>0.3609</v>
      </c>
      <c r="K380">
        <v>0.247</v>
      </c>
      <c r="L380">
        <v>2.66E-3</v>
      </c>
      <c r="M380">
        <v>-8.7389999999999995E-2</v>
      </c>
      <c r="N380">
        <v>0.34899999999999998</v>
      </c>
      <c r="O380">
        <v>0.87360000000000004</v>
      </c>
      <c r="P380">
        <v>30001</v>
      </c>
      <c r="Q380">
        <v>120000</v>
      </c>
    </row>
    <row r="381" spans="9:17" x14ac:dyDescent="0.25">
      <c r="I381" t="s">
        <v>796</v>
      </c>
      <c r="J381">
        <v>1.9850000000000001</v>
      </c>
      <c r="K381">
        <v>0.76290000000000002</v>
      </c>
      <c r="L381">
        <v>1.736E-2</v>
      </c>
      <c r="M381">
        <v>0.48170000000000002</v>
      </c>
      <c r="N381">
        <v>1.978</v>
      </c>
      <c r="O381">
        <v>3.512</v>
      </c>
      <c r="P381">
        <v>30001</v>
      </c>
      <c r="Q381">
        <v>120000</v>
      </c>
    </row>
    <row r="382" spans="9:17" x14ac:dyDescent="0.25">
      <c r="I382" t="s">
        <v>797</v>
      </c>
      <c r="J382">
        <v>0.40529999999999999</v>
      </c>
      <c r="K382">
        <v>0.27750000000000002</v>
      </c>
      <c r="L382">
        <v>2.843E-3</v>
      </c>
      <c r="M382">
        <v>-0.1103</v>
      </c>
      <c r="N382">
        <v>0.39650000000000002</v>
      </c>
      <c r="O382">
        <v>0.97260000000000002</v>
      </c>
      <c r="P382">
        <v>30001</v>
      </c>
      <c r="Q382">
        <v>120000</v>
      </c>
    </row>
    <row r="383" spans="9:17" x14ac:dyDescent="0.25">
      <c r="I383" t="s">
        <v>798</v>
      </c>
      <c r="J383">
        <v>0.65290000000000004</v>
      </c>
      <c r="K383">
        <v>0.46600000000000003</v>
      </c>
      <c r="L383">
        <v>1.008E-2</v>
      </c>
      <c r="M383">
        <v>-0.2631</v>
      </c>
      <c r="N383">
        <v>0.65269999999999995</v>
      </c>
      <c r="O383">
        <v>1.5669999999999999</v>
      </c>
      <c r="P383">
        <v>30001</v>
      </c>
      <c r="Q383">
        <v>120000</v>
      </c>
    </row>
    <row r="384" spans="9:17" x14ac:dyDescent="0.25">
      <c r="I384" t="s">
        <v>799</v>
      </c>
      <c r="J384">
        <v>0.57720000000000005</v>
      </c>
      <c r="K384">
        <v>0.42180000000000001</v>
      </c>
      <c r="L384">
        <v>9.9959999999999997E-3</v>
      </c>
      <c r="M384">
        <v>-0.25109999999999999</v>
      </c>
      <c r="N384">
        <v>0.57620000000000005</v>
      </c>
      <c r="O384">
        <v>1.415</v>
      </c>
      <c r="P384">
        <v>30001</v>
      </c>
      <c r="Q384">
        <v>120000</v>
      </c>
    </row>
    <row r="385" spans="9:17" x14ac:dyDescent="0.25">
      <c r="I385" t="s">
        <v>800</v>
      </c>
      <c r="J385">
        <v>0.81299999999999994</v>
      </c>
      <c r="K385">
        <v>0.49309999999999998</v>
      </c>
      <c r="L385">
        <v>1.115E-2</v>
      </c>
      <c r="M385">
        <v>-0.14280000000000001</v>
      </c>
      <c r="N385">
        <v>0.8075</v>
      </c>
      <c r="O385">
        <v>1.796</v>
      </c>
      <c r="P385">
        <v>30001</v>
      </c>
      <c r="Q385">
        <v>120000</v>
      </c>
    </row>
    <row r="386" spans="9:17" x14ac:dyDescent="0.25">
      <c r="I386" t="s">
        <v>801</v>
      </c>
      <c r="J386">
        <v>1.0920000000000001</v>
      </c>
      <c r="K386">
        <v>0.42820000000000003</v>
      </c>
      <c r="L386">
        <v>1.034E-2</v>
      </c>
      <c r="M386">
        <v>0.26150000000000001</v>
      </c>
      <c r="N386">
        <v>1.0880000000000001</v>
      </c>
      <c r="O386">
        <v>1.9419999999999999</v>
      </c>
      <c r="P386">
        <v>30001</v>
      </c>
      <c r="Q386">
        <v>120000</v>
      </c>
    </row>
    <row r="387" spans="9:17" x14ac:dyDescent="0.25">
      <c r="I387" t="s">
        <v>802</v>
      </c>
      <c r="J387">
        <v>0.89859999999999995</v>
      </c>
      <c r="K387">
        <v>0.47289999999999999</v>
      </c>
      <c r="L387">
        <v>1.1339999999999999E-2</v>
      </c>
      <c r="M387">
        <v>-5.4149999999999997E-2</v>
      </c>
      <c r="N387">
        <v>0.90049999999999997</v>
      </c>
      <c r="O387">
        <v>1.8109999999999999</v>
      </c>
      <c r="P387">
        <v>30001</v>
      </c>
      <c r="Q387">
        <v>120000</v>
      </c>
    </row>
    <row r="388" spans="9:17" x14ac:dyDescent="0.25">
      <c r="I388" t="s">
        <v>803</v>
      </c>
      <c r="J388">
        <v>0.95720000000000005</v>
      </c>
      <c r="K388">
        <v>0.42380000000000001</v>
      </c>
      <c r="L388">
        <v>1.078E-2</v>
      </c>
      <c r="M388">
        <v>0.123</v>
      </c>
      <c r="N388">
        <v>0.95660000000000001</v>
      </c>
      <c r="O388">
        <v>1.7889999999999999</v>
      </c>
      <c r="P388">
        <v>30001</v>
      </c>
      <c r="Q388">
        <v>120000</v>
      </c>
    </row>
    <row r="389" spans="9:17" x14ac:dyDescent="0.25">
      <c r="I389" t="s">
        <v>804</v>
      </c>
      <c r="J389">
        <v>0.93369999999999997</v>
      </c>
      <c r="K389">
        <v>0.39450000000000002</v>
      </c>
      <c r="L389">
        <v>1.005E-2</v>
      </c>
      <c r="M389">
        <v>0.15640000000000001</v>
      </c>
      <c r="N389">
        <v>0.93200000000000005</v>
      </c>
      <c r="O389">
        <v>1.7130000000000001</v>
      </c>
      <c r="P389">
        <v>30001</v>
      </c>
      <c r="Q389">
        <v>120000</v>
      </c>
    </row>
    <row r="390" spans="9:17" x14ac:dyDescent="0.25">
      <c r="I390" t="s">
        <v>805</v>
      </c>
      <c r="J390">
        <v>0.92510000000000003</v>
      </c>
      <c r="K390">
        <v>0.43309999999999998</v>
      </c>
      <c r="L390">
        <v>1.076E-2</v>
      </c>
      <c r="M390">
        <v>6.9949999999999998E-2</v>
      </c>
      <c r="N390">
        <v>0.92390000000000005</v>
      </c>
      <c r="O390">
        <v>1.772</v>
      </c>
      <c r="P390">
        <v>30001</v>
      </c>
      <c r="Q390">
        <v>120000</v>
      </c>
    </row>
    <row r="391" spans="9:17" x14ac:dyDescent="0.25">
      <c r="I391" t="s">
        <v>806</v>
      </c>
      <c r="J391">
        <v>0.1011</v>
      </c>
      <c r="K391">
        <v>0.40539999999999998</v>
      </c>
      <c r="L391">
        <v>7.4250000000000002E-3</v>
      </c>
      <c r="M391">
        <v>-0.68930000000000002</v>
      </c>
      <c r="N391">
        <v>9.8290000000000002E-2</v>
      </c>
      <c r="O391">
        <v>0.90780000000000005</v>
      </c>
      <c r="P391">
        <v>30001</v>
      </c>
      <c r="Q391">
        <v>120000</v>
      </c>
    </row>
    <row r="392" spans="9:17" x14ac:dyDescent="0.25">
      <c r="I392" t="s">
        <v>807</v>
      </c>
      <c r="J392">
        <v>0.77880000000000005</v>
      </c>
      <c r="K392">
        <v>0.62849999999999995</v>
      </c>
      <c r="L392">
        <v>1.206E-2</v>
      </c>
      <c r="M392">
        <v>-0.50460000000000005</v>
      </c>
      <c r="N392">
        <v>0.79190000000000005</v>
      </c>
      <c r="O392">
        <v>2.0030000000000001</v>
      </c>
      <c r="P392">
        <v>30001</v>
      </c>
      <c r="Q392">
        <v>120000</v>
      </c>
    </row>
    <row r="393" spans="9:17" x14ac:dyDescent="0.25">
      <c r="I393" t="s">
        <v>808</v>
      </c>
      <c r="J393">
        <v>0.97270000000000001</v>
      </c>
      <c r="K393">
        <v>0.3891</v>
      </c>
      <c r="L393">
        <v>8.7519999999999994E-3</v>
      </c>
      <c r="M393">
        <v>0.21129999999999999</v>
      </c>
      <c r="N393">
        <v>0.97</v>
      </c>
      <c r="O393">
        <v>1.7450000000000001</v>
      </c>
      <c r="P393">
        <v>30001</v>
      </c>
      <c r="Q393">
        <v>120000</v>
      </c>
    </row>
    <row r="394" spans="9:17" x14ac:dyDescent="0.25">
      <c r="I394" t="s">
        <v>809</v>
      </c>
      <c r="J394">
        <v>1.173</v>
      </c>
      <c r="K394">
        <v>0.63049999999999995</v>
      </c>
      <c r="L394">
        <v>1.204E-2</v>
      </c>
      <c r="M394">
        <v>-4.8430000000000001E-2</v>
      </c>
      <c r="N394">
        <v>1.1599999999999999</v>
      </c>
      <c r="O394">
        <v>2.4670000000000001</v>
      </c>
      <c r="P394">
        <v>30001</v>
      </c>
      <c r="Q394">
        <v>120000</v>
      </c>
    </row>
    <row r="395" spans="9:17" x14ac:dyDescent="0.25">
      <c r="I395" t="s">
        <v>810</v>
      </c>
      <c r="J395">
        <v>0.1739</v>
      </c>
      <c r="K395">
        <v>0.3821</v>
      </c>
      <c r="L395">
        <v>8.3320000000000009E-3</v>
      </c>
      <c r="M395">
        <v>-0.56659999999999999</v>
      </c>
      <c r="N395">
        <v>0.16789999999999999</v>
      </c>
      <c r="O395">
        <v>0.93540000000000001</v>
      </c>
      <c r="P395">
        <v>30001</v>
      </c>
      <c r="Q395">
        <v>120000</v>
      </c>
    </row>
    <row r="396" spans="9:17" x14ac:dyDescent="0.25">
      <c r="I396" t="s">
        <v>811</v>
      </c>
      <c r="J396">
        <v>0.29149999999999998</v>
      </c>
      <c r="K396">
        <v>0.50270000000000004</v>
      </c>
      <c r="L396">
        <v>1.094E-2</v>
      </c>
      <c r="M396">
        <v>-0.68620000000000003</v>
      </c>
      <c r="N396">
        <v>0.28839999999999999</v>
      </c>
      <c r="O396">
        <v>1.286</v>
      </c>
      <c r="P396">
        <v>30001</v>
      </c>
      <c r="Q396">
        <v>120000</v>
      </c>
    </row>
    <row r="397" spans="9:17" x14ac:dyDescent="0.25">
      <c r="I397" t="s">
        <v>812</v>
      </c>
      <c r="J397">
        <v>1.08</v>
      </c>
      <c r="K397">
        <v>0.3448</v>
      </c>
      <c r="L397">
        <v>7.1409999999999998E-3</v>
      </c>
      <c r="M397">
        <v>0.41049999999999998</v>
      </c>
      <c r="N397">
        <v>1.0760000000000001</v>
      </c>
      <c r="O397">
        <v>1.766</v>
      </c>
      <c r="P397">
        <v>30001</v>
      </c>
      <c r="Q397">
        <v>120000</v>
      </c>
    </row>
    <row r="398" spans="9:17" x14ac:dyDescent="0.25">
      <c r="I398" t="s">
        <v>813</v>
      </c>
      <c r="J398">
        <v>0.91169999999999995</v>
      </c>
      <c r="K398">
        <v>0.44209999999999999</v>
      </c>
      <c r="L398">
        <v>9.9480000000000002E-3</v>
      </c>
      <c r="M398">
        <v>4.8280000000000003E-2</v>
      </c>
      <c r="N398">
        <v>0.91149999999999998</v>
      </c>
      <c r="O398">
        <v>1.7909999999999999</v>
      </c>
      <c r="P398">
        <v>30001</v>
      </c>
      <c r="Q398">
        <v>120000</v>
      </c>
    </row>
    <row r="399" spans="9:17" x14ac:dyDescent="0.25">
      <c r="I399" t="s">
        <v>814</v>
      </c>
      <c r="J399">
        <v>5.3289999999999997E-2</v>
      </c>
      <c r="K399">
        <v>0.3533</v>
      </c>
      <c r="L399">
        <v>7.1329999999999996E-3</v>
      </c>
      <c r="M399">
        <v>-0.62880000000000003</v>
      </c>
      <c r="N399">
        <v>4.7910000000000001E-2</v>
      </c>
      <c r="O399">
        <v>0.76329999999999998</v>
      </c>
      <c r="P399">
        <v>30001</v>
      </c>
      <c r="Q399">
        <v>120000</v>
      </c>
    </row>
    <row r="400" spans="9:17" x14ac:dyDescent="0.25">
      <c r="I400" t="s">
        <v>815</v>
      </c>
      <c r="J400">
        <v>-0.22109999999999999</v>
      </c>
      <c r="K400">
        <v>0.52090000000000003</v>
      </c>
      <c r="L400">
        <v>8.2220000000000001E-3</v>
      </c>
      <c r="M400">
        <v>-1.256</v>
      </c>
      <c r="N400">
        <v>-0.2165</v>
      </c>
      <c r="O400">
        <v>0.78469999999999995</v>
      </c>
      <c r="P400">
        <v>30001</v>
      </c>
      <c r="Q400">
        <v>120000</v>
      </c>
    </row>
    <row r="401" spans="9:17" x14ac:dyDescent="0.25">
      <c r="I401" t="s">
        <v>816</v>
      </c>
      <c r="J401">
        <v>-7.9430000000000001E-2</v>
      </c>
      <c r="K401">
        <v>0.35630000000000001</v>
      </c>
      <c r="L401">
        <v>5.215E-3</v>
      </c>
      <c r="M401">
        <v>-0.7712</v>
      </c>
      <c r="N401">
        <v>-8.2250000000000004E-2</v>
      </c>
      <c r="O401">
        <v>0.62390000000000001</v>
      </c>
      <c r="P401">
        <v>30001</v>
      </c>
      <c r="Q401">
        <v>120000</v>
      </c>
    </row>
    <row r="402" spans="9:17" x14ac:dyDescent="0.25">
      <c r="I402" t="s">
        <v>817</v>
      </c>
      <c r="J402">
        <v>0.2069</v>
      </c>
      <c r="K402">
        <v>0.66500000000000004</v>
      </c>
      <c r="L402">
        <v>1.4E-2</v>
      </c>
      <c r="M402">
        <v>-1.0669999999999999</v>
      </c>
      <c r="N402">
        <v>0.18410000000000001</v>
      </c>
      <c r="O402">
        <v>1.5780000000000001</v>
      </c>
      <c r="P402">
        <v>30001</v>
      </c>
      <c r="Q402">
        <v>120000</v>
      </c>
    </row>
    <row r="403" spans="9:17" x14ac:dyDescent="0.25">
      <c r="I403" t="s">
        <v>818</v>
      </c>
      <c r="J403">
        <v>-0.37440000000000001</v>
      </c>
      <c r="K403">
        <v>0.66320000000000001</v>
      </c>
      <c r="L403">
        <v>1.418E-2</v>
      </c>
      <c r="M403">
        <v>-1.7410000000000001</v>
      </c>
      <c r="N403">
        <v>-0.35930000000000001</v>
      </c>
      <c r="O403">
        <v>0.91659999999999997</v>
      </c>
      <c r="P403">
        <v>30001</v>
      </c>
      <c r="Q403">
        <v>120000</v>
      </c>
    </row>
    <row r="404" spans="9:17" x14ac:dyDescent="0.25">
      <c r="I404" t="s">
        <v>819</v>
      </c>
      <c r="J404">
        <v>-1.17</v>
      </c>
      <c r="K404">
        <v>0.37030000000000002</v>
      </c>
      <c r="L404">
        <v>3.441E-3</v>
      </c>
      <c r="M404">
        <v>-1.891</v>
      </c>
      <c r="N404">
        <v>-1.171</v>
      </c>
      <c r="O404">
        <v>-0.43540000000000001</v>
      </c>
      <c r="P404">
        <v>30001</v>
      </c>
      <c r="Q404">
        <v>120000</v>
      </c>
    </row>
    <row r="405" spans="9:17" x14ac:dyDescent="0.25">
      <c r="I405" t="s">
        <v>820</v>
      </c>
      <c r="J405">
        <v>-6.1400000000000003E-2</v>
      </c>
      <c r="K405">
        <v>7.3840000000000003E-2</v>
      </c>
      <c r="L405" s="27">
        <v>5.6400000000000005E-4</v>
      </c>
      <c r="M405">
        <v>-0.2114</v>
      </c>
      <c r="N405">
        <v>-5.8740000000000001E-2</v>
      </c>
      <c r="O405">
        <v>8.0960000000000004E-2</v>
      </c>
      <c r="P405">
        <v>30001</v>
      </c>
      <c r="Q405">
        <v>120000</v>
      </c>
    </row>
    <row r="406" spans="9:17" x14ac:dyDescent="0.25">
      <c r="I406" t="s">
        <v>821</v>
      </c>
      <c r="J406">
        <v>-1.0449999999999999E-2</v>
      </c>
      <c r="K406">
        <v>8.9179999999999995E-2</v>
      </c>
      <c r="L406" s="27">
        <v>7.27E-4</v>
      </c>
      <c r="M406">
        <v>-0.1903</v>
      </c>
      <c r="N406">
        <v>-9.5010000000000008E-3</v>
      </c>
      <c r="O406">
        <v>0.1719</v>
      </c>
      <c r="P406">
        <v>30001</v>
      </c>
      <c r="Q406">
        <v>120000</v>
      </c>
    </row>
    <row r="407" spans="9:17" x14ac:dyDescent="0.25">
      <c r="I407" t="s">
        <v>822</v>
      </c>
      <c r="J407">
        <v>2.7300000000000001E-2</v>
      </c>
      <c r="K407">
        <v>0.1084</v>
      </c>
      <c r="L407" s="27">
        <v>8.0599999999999997E-4</v>
      </c>
      <c r="M407">
        <v>-0.1782</v>
      </c>
      <c r="N407">
        <v>1.9019999999999999E-2</v>
      </c>
      <c r="O407">
        <v>0.26229999999999998</v>
      </c>
      <c r="P407">
        <v>30001</v>
      </c>
      <c r="Q407">
        <v>120000</v>
      </c>
    </row>
    <row r="408" spans="9:17" x14ac:dyDescent="0.25">
      <c r="I408" t="s">
        <v>823</v>
      </c>
      <c r="J408">
        <v>1.651</v>
      </c>
      <c r="K408">
        <v>0.72599999999999998</v>
      </c>
      <c r="L408">
        <v>1.6959999999999999E-2</v>
      </c>
      <c r="M408">
        <v>0.21790000000000001</v>
      </c>
      <c r="N408">
        <v>1.6459999999999999</v>
      </c>
      <c r="O408">
        <v>3.0990000000000002</v>
      </c>
      <c r="P408">
        <v>30001</v>
      </c>
      <c r="Q408">
        <v>120000</v>
      </c>
    </row>
    <row r="409" spans="9:17" x14ac:dyDescent="0.25">
      <c r="I409" t="s">
        <v>824</v>
      </c>
      <c r="J409">
        <v>7.1679999999999994E-2</v>
      </c>
      <c r="K409">
        <v>0.16320000000000001</v>
      </c>
      <c r="L409">
        <v>1.3929999999999999E-3</v>
      </c>
      <c r="M409">
        <v>-0.25</v>
      </c>
      <c r="N409">
        <v>7.1419999999999997E-2</v>
      </c>
      <c r="O409">
        <v>0.39489999999999997</v>
      </c>
      <c r="P409">
        <v>30001</v>
      </c>
      <c r="Q409">
        <v>120000</v>
      </c>
    </row>
    <row r="410" spans="9:17" x14ac:dyDescent="0.25">
      <c r="I410" t="s">
        <v>825</v>
      </c>
      <c r="J410">
        <v>0.31929999999999997</v>
      </c>
      <c r="K410">
        <v>0.40679999999999999</v>
      </c>
      <c r="L410">
        <v>9.5700000000000004E-3</v>
      </c>
      <c r="M410">
        <v>-0.48609999999999998</v>
      </c>
      <c r="N410">
        <v>0.32100000000000001</v>
      </c>
      <c r="O410">
        <v>1.1160000000000001</v>
      </c>
      <c r="P410">
        <v>30001</v>
      </c>
      <c r="Q410">
        <v>120000</v>
      </c>
    </row>
    <row r="411" spans="9:17" x14ac:dyDescent="0.25">
      <c r="I411" t="s">
        <v>826</v>
      </c>
      <c r="J411">
        <v>0.24360000000000001</v>
      </c>
      <c r="K411">
        <v>0.3569</v>
      </c>
      <c r="L411">
        <v>9.469E-3</v>
      </c>
      <c r="M411">
        <v>-0.4597</v>
      </c>
      <c r="N411">
        <v>0.24340000000000001</v>
      </c>
      <c r="O411">
        <v>0.94069999999999998</v>
      </c>
      <c r="P411">
        <v>30001</v>
      </c>
      <c r="Q411">
        <v>120000</v>
      </c>
    </row>
    <row r="412" spans="9:17" x14ac:dyDescent="0.25">
      <c r="I412" t="s">
        <v>827</v>
      </c>
      <c r="J412">
        <v>0.47939999999999999</v>
      </c>
      <c r="K412">
        <v>0.4415</v>
      </c>
      <c r="L412">
        <v>1.072E-2</v>
      </c>
      <c r="M412">
        <v>-0.37169999999999997</v>
      </c>
      <c r="N412">
        <v>0.47420000000000001</v>
      </c>
      <c r="O412">
        <v>1.3680000000000001</v>
      </c>
      <c r="P412">
        <v>30001</v>
      </c>
      <c r="Q412">
        <v>120000</v>
      </c>
    </row>
    <row r="413" spans="9:17" x14ac:dyDescent="0.25">
      <c r="I413" t="s">
        <v>828</v>
      </c>
      <c r="J413">
        <v>0.75839999999999996</v>
      </c>
      <c r="K413">
        <v>0.3629</v>
      </c>
      <c r="L413">
        <v>9.835E-3</v>
      </c>
      <c r="M413">
        <v>4.3869999999999999E-2</v>
      </c>
      <c r="N413">
        <v>0.75619999999999998</v>
      </c>
      <c r="O413">
        <v>1.466</v>
      </c>
      <c r="P413">
        <v>30001</v>
      </c>
      <c r="Q413">
        <v>120000</v>
      </c>
    </row>
    <row r="414" spans="9:17" x14ac:dyDescent="0.25">
      <c r="I414" t="s">
        <v>829</v>
      </c>
      <c r="J414">
        <v>0.56499999999999995</v>
      </c>
      <c r="K414">
        <v>0.41870000000000002</v>
      </c>
      <c r="L414">
        <v>1.095E-2</v>
      </c>
      <c r="M414">
        <v>-0.28910000000000002</v>
      </c>
      <c r="N414">
        <v>0.57199999999999995</v>
      </c>
      <c r="O414">
        <v>1.3580000000000001</v>
      </c>
      <c r="P414">
        <v>30001</v>
      </c>
      <c r="Q414">
        <v>120000</v>
      </c>
    </row>
    <row r="415" spans="9:17" x14ac:dyDescent="0.25">
      <c r="I415" t="s">
        <v>830</v>
      </c>
      <c r="J415">
        <v>0.62360000000000004</v>
      </c>
      <c r="K415">
        <v>0.36320000000000002</v>
      </c>
      <c r="L415">
        <v>1.0370000000000001E-2</v>
      </c>
      <c r="M415">
        <v>-0.1017</v>
      </c>
      <c r="N415">
        <v>0.62480000000000002</v>
      </c>
      <c r="O415">
        <v>1.323</v>
      </c>
      <c r="P415">
        <v>30001</v>
      </c>
      <c r="Q415">
        <v>120000</v>
      </c>
    </row>
    <row r="416" spans="9:17" x14ac:dyDescent="0.25">
      <c r="I416" t="s">
        <v>831</v>
      </c>
      <c r="J416">
        <v>0.60009999999999997</v>
      </c>
      <c r="K416">
        <v>0.32340000000000002</v>
      </c>
      <c r="L416">
        <v>9.5270000000000007E-3</v>
      </c>
      <c r="M416">
        <v>-4.129E-2</v>
      </c>
      <c r="N416">
        <v>0.5998</v>
      </c>
      <c r="O416">
        <v>1.2230000000000001</v>
      </c>
      <c r="P416">
        <v>30001</v>
      </c>
      <c r="Q416">
        <v>120000</v>
      </c>
    </row>
    <row r="417" spans="9:17" x14ac:dyDescent="0.25">
      <c r="I417" t="s">
        <v>832</v>
      </c>
      <c r="J417">
        <v>0.59150000000000003</v>
      </c>
      <c r="K417">
        <v>0.37430000000000002</v>
      </c>
      <c r="L417">
        <v>1.0330000000000001E-2</v>
      </c>
      <c r="M417">
        <v>-0.1575</v>
      </c>
      <c r="N417">
        <v>0.59499999999999997</v>
      </c>
      <c r="O417">
        <v>1.3080000000000001</v>
      </c>
      <c r="P417">
        <v>30001</v>
      </c>
      <c r="Q417">
        <v>120000</v>
      </c>
    </row>
    <row r="418" spans="9:17" x14ac:dyDescent="0.25">
      <c r="I418" t="s">
        <v>833</v>
      </c>
      <c r="J418">
        <v>-0.23250000000000001</v>
      </c>
      <c r="K418">
        <v>0.35249999999999998</v>
      </c>
      <c r="L418">
        <v>7.0819999999999998E-3</v>
      </c>
      <c r="M418">
        <v>-0.92069999999999996</v>
      </c>
      <c r="N418">
        <v>-0.23319999999999999</v>
      </c>
      <c r="O418">
        <v>0.45850000000000002</v>
      </c>
      <c r="P418">
        <v>30001</v>
      </c>
      <c r="Q418">
        <v>120000</v>
      </c>
    </row>
    <row r="419" spans="9:17" x14ac:dyDescent="0.25">
      <c r="I419" t="s">
        <v>834</v>
      </c>
      <c r="J419">
        <v>0.44529999999999997</v>
      </c>
      <c r="K419">
        <v>0.58430000000000004</v>
      </c>
      <c r="L419">
        <v>1.159E-2</v>
      </c>
      <c r="M419">
        <v>-0.76019999999999999</v>
      </c>
      <c r="N419">
        <v>0.46260000000000001</v>
      </c>
      <c r="O419">
        <v>1.573</v>
      </c>
      <c r="P419">
        <v>30001</v>
      </c>
      <c r="Q419">
        <v>120000</v>
      </c>
    </row>
    <row r="420" spans="9:17" x14ac:dyDescent="0.25">
      <c r="I420" t="s">
        <v>835</v>
      </c>
      <c r="J420">
        <v>0.6391</v>
      </c>
      <c r="K420">
        <v>0.31580000000000003</v>
      </c>
      <c r="L420">
        <v>8.1340000000000006E-3</v>
      </c>
      <c r="M420">
        <v>1.2359999999999999E-2</v>
      </c>
      <c r="N420">
        <v>0.63990000000000002</v>
      </c>
      <c r="O420">
        <v>1.2509999999999999</v>
      </c>
      <c r="P420">
        <v>30001</v>
      </c>
      <c r="Q420">
        <v>120000</v>
      </c>
    </row>
    <row r="421" spans="9:17" x14ac:dyDescent="0.25">
      <c r="I421" t="s">
        <v>836</v>
      </c>
      <c r="J421">
        <v>0.83919999999999995</v>
      </c>
      <c r="K421">
        <v>0.58609999999999995</v>
      </c>
      <c r="L421">
        <v>1.1520000000000001E-2</v>
      </c>
      <c r="M421">
        <v>-0.2979</v>
      </c>
      <c r="N421">
        <v>0.82599999999999996</v>
      </c>
      <c r="O421">
        <v>2.044</v>
      </c>
      <c r="P421">
        <v>30001</v>
      </c>
      <c r="Q421">
        <v>120000</v>
      </c>
    </row>
    <row r="422" spans="9:17" x14ac:dyDescent="0.25">
      <c r="I422" t="s">
        <v>837</v>
      </c>
      <c r="J422">
        <v>-0.15970000000000001</v>
      </c>
      <c r="K422">
        <v>0.31690000000000002</v>
      </c>
      <c r="L422">
        <v>7.8750000000000001E-3</v>
      </c>
      <c r="M422">
        <v>-0.78239999999999998</v>
      </c>
      <c r="N422">
        <v>-0.1608</v>
      </c>
      <c r="O422">
        <v>0.46060000000000001</v>
      </c>
      <c r="P422">
        <v>30001</v>
      </c>
      <c r="Q422">
        <v>120000</v>
      </c>
    </row>
    <row r="423" spans="9:17" x14ac:dyDescent="0.25">
      <c r="I423" t="s">
        <v>838</v>
      </c>
      <c r="J423">
        <v>-4.2090000000000002E-2</v>
      </c>
      <c r="K423">
        <v>0.4501</v>
      </c>
      <c r="L423">
        <v>1.048E-2</v>
      </c>
      <c r="M423">
        <v>-0.93159999999999998</v>
      </c>
      <c r="N423">
        <v>-4.4249999999999998E-2</v>
      </c>
      <c r="O423">
        <v>0.84079999999999999</v>
      </c>
      <c r="P423">
        <v>30001</v>
      </c>
      <c r="Q423">
        <v>120000</v>
      </c>
    </row>
    <row r="424" spans="9:17" x14ac:dyDescent="0.25">
      <c r="I424" t="s">
        <v>839</v>
      </c>
      <c r="J424">
        <v>0.74609999999999999</v>
      </c>
      <c r="K424">
        <v>0.25569999999999998</v>
      </c>
      <c r="L424">
        <v>6.4140000000000004E-3</v>
      </c>
      <c r="M424">
        <v>0.2392</v>
      </c>
      <c r="N424">
        <v>0.74739999999999995</v>
      </c>
      <c r="O424">
        <v>1.24</v>
      </c>
      <c r="P424">
        <v>30001</v>
      </c>
      <c r="Q424">
        <v>120000</v>
      </c>
    </row>
    <row r="425" spans="9:17" x14ac:dyDescent="0.25">
      <c r="I425" t="s">
        <v>840</v>
      </c>
      <c r="J425">
        <v>0.57809999999999995</v>
      </c>
      <c r="K425">
        <v>0.37680000000000002</v>
      </c>
      <c r="L425">
        <v>9.391E-3</v>
      </c>
      <c r="M425">
        <v>-0.16500000000000001</v>
      </c>
      <c r="N425">
        <v>0.57909999999999995</v>
      </c>
      <c r="O425">
        <v>1.3169999999999999</v>
      </c>
      <c r="P425">
        <v>30001</v>
      </c>
      <c r="Q425">
        <v>120000</v>
      </c>
    </row>
    <row r="426" spans="9:17" x14ac:dyDescent="0.25">
      <c r="I426" t="s">
        <v>841</v>
      </c>
      <c r="J426">
        <v>-0.28029999999999999</v>
      </c>
      <c r="K426">
        <v>0.29049999999999998</v>
      </c>
      <c r="L426">
        <v>6.7510000000000001E-3</v>
      </c>
      <c r="M426">
        <v>-0.84599999999999997</v>
      </c>
      <c r="N426">
        <v>-0.28289999999999998</v>
      </c>
      <c r="O426">
        <v>0.2843</v>
      </c>
      <c r="P426">
        <v>30001</v>
      </c>
      <c r="Q426">
        <v>120000</v>
      </c>
    </row>
    <row r="427" spans="9:17" x14ac:dyDescent="0.25">
      <c r="I427" t="s">
        <v>842</v>
      </c>
      <c r="J427">
        <v>-0.55469999999999997</v>
      </c>
      <c r="K427">
        <v>0.48249999999999998</v>
      </c>
      <c r="L427">
        <v>8.0800000000000004E-3</v>
      </c>
      <c r="M427">
        <v>-1.528</v>
      </c>
      <c r="N427">
        <v>-0.54559999999999997</v>
      </c>
      <c r="O427">
        <v>0.36470000000000002</v>
      </c>
      <c r="P427">
        <v>30001</v>
      </c>
      <c r="Q427">
        <v>120000</v>
      </c>
    </row>
    <row r="428" spans="9:17" x14ac:dyDescent="0.25">
      <c r="I428" t="s">
        <v>843</v>
      </c>
      <c r="J428">
        <v>-0.41299999999999998</v>
      </c>
      <c r="K428">
        <v>0.26819999999999999</v>
      </c>
      <c r="L428">
        <v>4.2230000000000002E-3</v>
      </c>
      <c r="M428">
        <v>-0.94059999999999999</v>
      </c>
      <c r="N428">
        <v>-0.41160000000000002</v>
      </c>
      <c r="O428">
        <v>0.10920000000000001</v>
      </c>
      <c r="P428">
        <v>30001</v>
      </c>
      <c r="Q428">
        <v>120000</v>
      </c>
    </row>
    <row r="429" spans="9:17" x14ac:dyDescent="0.25">
      <c r="I429" t="s">
        <v>844</v>
      </c>
      <c r="J429">
        <v>-0.12670000000000001</v>
      </c>
      <c r="K429">
        <v>0.62160000000000004</v>
      </c>
      <c r="L429">
        <v>1.355E-2</v>
      </c>
      <c r="M429">
        <v>-1.327</v>
      </c>
      <c r="N429">
        <v>-0.1515</v>
      </c>
      <c r="O429">
        <v>1.169</v>
      </c>
      <c r="P429">
        <v>30001</v>
      </c>
      <c r="Q429">
        <v>120000</v>
      </c>
    </row>
    <row r="430" spans="9:17" x14ac:dyDescent="0.25">
      <c r="I430" t="s">
        <v>845</v>
      </c>
      <c r="J430">
        <v>-0.70799999999999996</v>
      </c>
      <c r="K430">
        <v>0.61950000000000005</v>
      </c>
      <c r="L430">
        <v>1.3690000000000001E-2</v>
      </c>
      <c r="M430">
        <v>-2</v>
      </c>
      <c r="N430">
        <v>-0.68789999999999996</v>
      </c>
      <c r="O430">
        <v>0.49220000000000003</v>
      </c>
      <c r="P430">
        <v>30001</v>
      </c>
      <c r="Q430">
        <v>120000</v>
      </c>
    </row>
    <row r="431" spans="9:17" x14ac:dyDescent="0.25">
      <c r="I431" t="s">
        <v>846</v>
      </c>
      <c r="J431">
        <v>-1.504</v>
      </c>
      <c r="K431">
        <v>0.29599999999999999</v>
      </c>
      <c r="L431">
        <v>2.3440000000000002E-3</v>
      </c>
      <c r="M431">
        <v>-2.0870000000000002</v>
      </c>
      <c r="N431">
        <v>-1.5029999999999999</v>
      </c>
      <c r="O431">
        <v>-0.9214</v>
      </c>
      <c r="P431">
        <v>30001</v>
      </c>
      <c r="Q431">
        <v>120000</v>
      </c>
    </row>
    <row r="432" spans="9:17" x14ac:dyDescent="0.25">
      <c r="I432" t="s">
        <v>847</v>
      </c>
      <c r="J432">
        <v>5.0950000000000002E-2</v>
      </c>
      <c r="K432">
        <v>8.0500000000000002E-2</v>
      </c>
      <c r="L432" s="27">
        <v>5.6150000000000004E-4</v>
      </c>
      <c r="M432">
        <v>-0.10390000000000001</v>
      </c>
      <c r="N432">
        <v>4.7030000000000002E-2</v>
      </c>
      <c r="O432">
        <v>0.2177</v>
      </c>
      <c r="P432">
        <v>30001</v>
      </c>
      <c r="Q432">
        <v>120000</v>
      </c>
    </row>
    <row r="433" spans="9:17" x14ac:dyDescent="0.25">
      <c r="I433" t="s">
        <v>848</v>
      </c>
      <c r="J433">
        <v>8.8690000000000005E-2</v>
      </c>
      <c r="K433">
        <v>0.10589999999999999</v>
      </c>
      <c r="L433" s="27">
        <v>7.6389999999999997E-4</v>
      </c>
      <c r="M433">
        <v>-9.8330000000000001E-2</v>
      </c>
      <c r="N433">
        <v>7.8380000000000005E-2</v>
      </c>
      <c r="O433">
        <v>0.31850000000000001</v>
      </c>
      <c r="P433">
        <v>30001</v>
      </c>
      <c r="Q433">
        <v>120000</v>
      </c>
    </row>
    <row r="434" spans="9:17" x14ac:dyDescent="0.25">
      <c r="I434" t="s">
        <v>849</v>
      </c>
      <c r="J434">
        <v>1.7130000000000001</v>
      </c>
      <c r="K434">
        <v>0.72919999999999996</v>
      </c>
      <c r="L434">
        <v>1.7090000000000001E-2</v>
      </c>
      <c r="M434">
        <v>0.27050000000000002</v>
      </c>
      <c r="N434">
        <v>1.708</v>
      </c>
      <c r="O434">
        <v>3.1659999999999999</v>
      </c>
      <c r="P434">
        <v>30001</v>
      </c>
      <c r="Q434">
        <v>120000</v>
      </c>
    </row>
    <row r="435" spans="9:17" x14ac:dyDescent="0.25">
      <c r="I435" t="s">
        <v>850</v>
      </c>
      <c r="J435">
        <v>0.1331</v>
      </c>
      <c r="K435">
        <v>0.1681</v>
      </c>
      <c r="L435">
        <v>1.395E-3</v>
      </c>
      <c r="M435">
        <v>-0.1978</v>
      </c>
      <c r="N435">
        <v>0.1333</v>
      </c>
      <c r="O435">
        <v>0.46410000000000001</v>
      </c>
      <c r="P435">
        <v>30001</v>
      </c>
      <c r="Q435">
        <v>120000</v>
      </c>
    </row>
    <row r="436" spans="9:17" x14ac:dyDescent="0.25">
      <c r="I436" t="s">
        <v>851</v>
      </c>
      <c r="J436">
        <v>0.38069999999999998</v>
      </c>
      <c r="K436">
        <v>0.41210000000000002</v>
      </c>
      <c r="L436">
        <v>9.8639999999999995E-3</v>
      </c>
      <c r="M436">
        <v>-0.43730000000000002</v>
      </c>
      <c r="N436">
        <v>0.38329999999999997</v>
      </c>
      <c r="O436">
        <v>1.1839999999999999</v>
      </c>
      <c r="P436">
        <v>30001</v>
      </c>
      <c r="Q436">
        <v>120000</v>
      </c>
    </row>
    <row r="437" spans="9:17" x14ac:dyDescent="0.25">
      <c r="I437" t="s">
        <v>852</v>
      </c>
      <c r="J437">
        <v>0.30499999999999999</v>
      </c>
      <c r="K437">
        <v>0.36259999999999998</v>
      </c>
      <c r="L437">
        <v>9.7680000000000006E-3</v>
      </c>
      <c r="M437">
        <v>-0.41420000000000001</v>
      </c>
      <c r="N437">
        <v>0.3054</v>
      </c>
      <c r="O437">
        <v>1.01</v>
      </c>
      <c r="P437">
        <v>30001</v>
      </c>
      <c r="Q437">
        <v>120000</v>
      </c>
    </row>
    <row r="438" spans="9:17" x14ac:dyDescent="0.25">
      <c r="I438" t="s">
        <v>853</v>
      </c>
      <c r="J438">
        <v>0.54079999999999995</v>
      </c>
      <c r="K438">
        <v>0.4461</v>
      </c>
      <c r="L438">
        <v>1.1010000000000001E-2</v>
      </c>
      <c r="M438">
        <v>-0.32400000000000001</v>
      </c>
      <c r="N438">
        <v>0.53590000000000004</v>
      </c>
      <c r="O438">
        <v>1.4330000000000001</v>
      </c>
      <c r="P438">
        <v>30001</v>
      </c>
      <c r="Q438">
        <v>120000</v>
      </c>
    </row>
    <row r="439" spans="9:17" x14ac:dyDescent="0.25">
      <c r="I439" t="s">
        <v>854</v>
      </c>
      <c r="J439">
        <v>0.81979999999999997</v>
      </c>
      <c r="K439">
        <v>0.36899999999999999</v>
      </c>
      <c r="L439">
        <v>1.013E-2</v>
      </c>
      <c r="M439">
        <v>9.2259999999999995E-2</v>
      </c>
      <c r="N439">
        <v>0.81879999999999997</v>
      </c>
      <c r="O439">
        <v>1.536</v>
      </c>
      <c r="P439">
        <v>30001</v>
      </c>
      <c r="Q439">
        <v>120000</v>
      </c>
    </row>
    <row r="440" spans="9:17" x14ac:dyDescent="0.25">
      <c r="I440" t="s">
        <v>855</v>
      </c>
      <c r="J440">
        <v>0.62639999999999996</v>
      </c>
      <c r="K440">
        <v>0.42349999999999999</v>
      </c>
      <c r="L440">
        <v>1.123E-2</v>
      </c>
      <c r="M440">
        <v>-0.2369</v>
      </c>
      <c r="N440">
        <v>0.63280000000000003</v>
      </c>
      <c r="O440">
        <v>1.4259999999999999</v>
      </c>
      <c r="P440">
        <v>30001</v>
      </c>
      <c r="Q440">
        <v>120000</v>
      </c>
    </row>
    <row r="441" spans="9:17" x14ac:dyDescent="0.25">
      <c r="I441" t="s">
        <v>856</v>
      </c>
      <c r="J441">
        <v>0.68500000000000005</v>
      </c>
      <c r="K441">
        <v>0.36849999999999999</v>
      </c>
      <c r="L441">
        <v>1.065E-2</v>
      </c>
      <c r="M441">
        <v>-5.3629999999999997E-2</v>
      </c>
      <c r="N441">
        <v>0.68669999999999998</v>
      </c>
      <c r="O441">
        <v>1.393</v>
      </c>
      <c r="P441">
        <v>30001</v>
      </c>
      <c r="Q441">
        <v>120000</v>
      </c>
    </row>
    <row r="442" spans="9:17" x14ac:dyDescent="0.25">
      <c r="I442" t="s">
        <v>857</v>
      </c>
      <c r="J442">
        <v>0.66149999999999998</v>
      </c>
      <c r="K442">
        <v>0.32979999999999998</v>
      </c>
      <c r="L442">
        <v>9.8300000000000002E-3</v>
      </c>
      <c r="M442">
        <v>2.7369999999999998E-3</v>
      </c>
      <c r="N442">
        <v>0.66100000000000003</v>
      </c>
      <c r="O442">
        <v>1.2969999999999999</v>
      </c>
      <c r="P442">
        <v>30001</v>
      </c>
      <c r="Q442">
        <v>120000</v>
      </c>
    </row>
    <row r="443" spans="9:17" x14ac:dyDescent="0.25">
      <c r="I443" t="s">
        <v>858</v>
      </c>
      <c r="J443">
        <v>0.65290000000000004</v>
      </c>
      <c r="K443">
        <v>0.37919999999999998</v>
      </c>
      <c r="L443">
        <v>1.0619999999999999E-2</v>
      </c>
      <c r="M443">
        <v>-0.1081</v>
      </c>
      <c r="N443">
        <v>0.65529999999999999</v>
      </c>
      <c r="O443">
        <v>1.3819999999999999</v>
      </c>
      <c r="P443">
        <v>30001</v>
      </c>
      <c r="Q443">
        <v>120000</v>
      </c>
    </row>
    <row r="444" spans="9:17" x14ac:dyDescent="0.25">
      <c r="I444" t="s">
        <v>859</v>
      </c>
      <c r="J444">
        <v>-0.1711</v>
      </c>
      <c r="K444">
        <v>0.35470000000000002</v>
      </c>
      <c r="L444">
        <v>7.3179999999999999E-3</v>
      </c>
      <c r="M444">
        <v>-0.86660000000000004</v>
      </c>
      <c r="N444">
        <v>-0.17080000000000001</v>
      </c>
      <c r="O444">
        <v>0.52470000000000006</v>
      </c>
      <c r="P444">
        <v>30001</v>
      </c>
      <c r="Q444">
        <v>120000</v>
      </c>
    </row>
    <row r="445" spans="9:17" x14ac:dyDescent="0.25">
      <c r="I445" t="s">
        <v>860</v>
      </c>
      <c r="J445">
        <v>0.50660000000000005</v>
      </c>
      <c r="K445">
        <v>0.58819999999999995</v>
      </c>
      <c r="L445">
        <v>1.184E-2</v>
      </c>
      <c r="M445">
        <v>-0.70409999999999995</v>
      </c>
      <c r="N445">
        <v>0.52390000000000003</v>
      </c>
      <c r="O445">
        <v>1.64</v>
      </c>
      <c r="P445">
        <v>30001</v>
      </c>
      <c r="Q445">
        <v>120000</v>
      </c>
    </row>
    <row r="446" spans="9:17" x14ac:dyDescent="0.25">
      <c r="I446" t="s">
        <v>861</v>
      </c>
      <c r="J446">
        <v>0.70050000000000001</v>
      </c>
      <c r="K446">
        <v>0.32250000000000001</v>
      </c>
      <c r="L446">
        <v>8.4440000000000001E-3</v>
      </c>
      <c r="M446">
        <v>5.8770000000000003E-2</v>
      </c>
      <c r="N446">
        <v>0.70209999999999995</v>
      </c>
      <c r="O446">
        <v>1.3240000000000001</v>
      </c>
      <c r="P446">
        <v>30001</v>
      </c>
      <c r="Q446">
        <v>120000</v>
      </c>
    </row>
    <row r="447" spans="9:17" x14ac:dyDescent="0.25">
      <c r="I447" t="s">
        <v>862</v>
      </c>
      <c r="J447">
        <v>0.90059999999999996</v>
      </c>
      <c r="K447">
        <v>0.58989999999999998</v>
      </c>
      <c r="L447">
        <v>1.1780000000000001E-2</v>
      </c>
      <c r="M447">
        <v>-0.24210000000000001</v>
      </c>
      <c r="N447">
        <v>0.8891</v>
      </c>
      <c r="O447">
        <v>2.1110000000000002</v>
      </c>
      <c r="P447">
        <v>30001</v>
      </c>
      <c r="Q447">
        <v>120000</v>
      </c>
    </row>
    <row r="448" spans="9:17" x14ac:dyDescent="0.25">
      <c r="I448" t="s">
        <v>863</v>
      </c>
      <c r="J448">
        <v>-9.8330000000000001E-2</v>
      </c>
      <c r="K448">
        <v>0.32140000000000002</v>
      </c>
      <c r="L448">
        <v>8.1480000000000007E-3</v>
      </c>
      <c r="M448">
        <v>-0.73250000000000004</v>
      </c>
      <c r="N448">
        <v>-9.7689999999999999E-2</v>
      </c>
      <c r="O448">
        <v>0.52759999999999996</v>
      </c>
      <c r="P448">
        <v>30001</v>
      </c>
      <c r="Q448">
        <v>120000</v>
      </c>
    </row>
    <row r="449" spans="9:17" x14ac:dyDescent="0.25">
      <c r="I449" t="s">
        <v>864</v>
      </c>
      <c r="J449">
        <v>1.9310000000000001E-2</v>
      </c>
      <c r="K449">
        <v>0.45469999999999999</v>
      </c>
      <c r="L449">
        <v>1.074E-2</v>
      </c>
      <c r="M449">
        <v>-0.878</v>
      </c>
      <c r="N449">
        <v>1.8339999999999999E-2</v>
      </c>
      <c r="O449">
        <v>0.91420000000000001</v>
      </c>
      <c r="P449">
        <v>30001</v>
      </c>
      <c r="Q449">
        <v>120000</v>
      </c>
    </row>
    <row r="450" spans="9:17" x14ac:dyDescent="0.25">
      <c r="I450" t="s">
        <v>865</v>
      </c>
      <c r="J450">
        <v>0.8075</v>
      </c>
      <c r="K450">
        <v>0.26469999999999999</v>
      </c>
      <c r="L450">
        <v>6.7330000000000003E-3</v>
      </c>
      <c r="M450">
        <v>0.28089999999999998</v>
      </c>
      <c r="N450">
        <v>0.80989999999999995</v>
      </c>
      <c r="O450">
        <v>1.3169999999999999</v>
      </c>
      <c r="P450">
        <v>30001</v>
      </c>
      <c r="Q450">
        <v>120000</v>
      </c>
    </row>
    <row r="451" spans="9:17" x14ac:dyDescent="0.25">
      <c r="I451" t="s">
        <v>866</v>
      </c>
      <c r="J451">
        <v>0.63949999999999996</v>
      </c>
      <c r="K451">
        <v>0.38269999999999998</v>
      </c>
      <c r="L451">
        <v>9.6900000000000007E-3</v>
      </c>
      <c r="M451">
        <v>-0.11650000000000001</v>
      </c>
      <c r="N451">
        <v>0.64200000000000002</v>
      </c>
      <c r="O451">
        <v>1.387</v>
      </c>
      <c r="P451">
        <v>30001</v>
      </c>
      <c r="Q451">
        <v>120000</v>
      </c>
    </row>
    <row r="452" spans="9:17" x14ac:dyDescent="0.25">
      <c r="I452" t="s">
        <v>867</v>
      </c>
      <c r="J452">
        <v>-0.21890000000000001</v>
      </c>
      <c r="K452">
        <v>0.29330000000000001</v>
      </c>
      <c r="L452">
        <v>7.0020000000000004E-3</v>
      </c>
      <c r="M452">
        <v>-0.79200000000000004</v>
      </c>
      <c r="N452">
        <v>-0.22070000000000001</v>
      </c>
      <c r="O452">
        <v>0.34810000000000002</v>
      </c>
      <c r="P452">
        <v>30001</v>
      </c>
      <c r="Q452">
        <v>120000</v>
      </c>
    </row>
    <row r="453" spans="9:17" x14ac:dyDescent="0.25">
      <c r="I453" t="s">
        <v>868</v>
      </c>
      <c r="J453">
        <v>-0.49330000000000002</v>
      </c>
      <c r="K453">
        <v>0.48359999999999997</v>
      </c>
      <c r="L453">
        <v>8.2789999999999999E-3</v>
      </c>
      <c r="M453">
        <v>-1.466</v>
      </c>
      <c r="N453">
        <v>-0.48499999999999999</v>
      </c>
      <c r="O453">
        <v>0.4279</v>
      </c>
      <c r="P453">
        <v>30001</v>
      </c>
      <c r="Q453">
        <v>120000</v>
      </c>
    </row>
    <row r="454" spans="9:17" x14ac:dyDescent="0.25">
      <c r="I454" t="s">
        <v>869</v>
      </c>
      <c r="J454">
        <v>-0.35160000000000002</v>
      </c>
      <c r="K454">
        <v>0.2772</v>
      </c>
      <c r="L454">
        <v>4.5149999999999999E-3</v>
      </c>
      <c r="M454">
        <v>-0.90059999999999996</v>
      </c>
      <c r="N454">
        <v>-0.35010000000000002</v>
      </c>
      <c r="O454">
        <v>0.186</v>
      </c>
      <c r="P454">
        <v>30001</v>
      </c>
      <c r="Q454">
        <v>120000</v>
      </c>
    </row>
    <row r="455" spans="9:17" x14ac:dyDescent="0.25">
      <c r="I455" t="s">
        <v>870</v>
      </c>
      <c r="J455">
        <v>-6.5329999999999999E-2</v>
      </c>
      <c r="K455">
        <v>0.62549999999999994</v>
      </c>
      <c r="L455">
        <v>1.37E-2</v>
      </c>
      <c r="M455">
        <v>-1.2749999999999999</v>
      </c>
      <c r="N455">
        <v>-8.9230000000000004E-2</v>
      </c>
      <c r="O455">
        <v>1.2370000000000001</v>
      </c>
      <c r="P455">
        <v>30001</v>
      </c>
      <c r="Q455">
        <v>120000</v>
      </c>
    </row>
    <row r="456" spans="9:17" x14ac:dyDescent="0.25">
      <c r="I456" t="s">
        <v>871</v>
      </c>
      <c r="J456">
        <v>-0.64659999999999995</v>
      </c>
      <c r="K456">
        <v>0.62319999999999998</v>
      </c>
      <c r="L456">
        <v>1.384E-2</v>
      </c>
      <c r="M456">
        <v>-1.9450000000000001</v>
      </c>
      <c r="N456">
        <v>-0.62680000000000002</v>
      </c>
      <c r="O456">
        <v>0.55900000000000005</v>
      </c>
      <c r="P456">
        <v>30001</v>
      </c>
      <c r="Q456">
        <v>120000</v>
      </c>
    </row>
    <row r="457" spans="9:17" x14ac:dyDescent="0.25">
      <c r="I457" t="s">
        <v>872</v>
      </c>
      <c r="J457">
        <v>-1.4419999999999999</v>
      </c>
      <c r="K457">
        <v>0.29339999999999999</v>
      </c>
      <c r="L457">
        <v>2.3180000000000002E-3</v>
      </c>
      <c r="M457">
        <v>-2.0219999999999998</v>
      </c>
      <c r="N457">
        <v>-1.4410000000000001</v>
      </c>
      <c r="O457">
        <v>-0.87019999999999997</v>
      </c>
      <c r="P457">
        <v>30001</v>
      </c>
      <c r="Q457">
        <v>120000</v>
      </c>
    </row>
    <row r="458" spans="9:17" x14ac:dyDescent="0.25">
      <c r="I458" t="s">
        <v>873</v>
      </c>
      <c r="J458">
        <v>3.7740000000000003E-2</v>
      </c>
      <c r="K458">
        <v>0.1089</v>
      </c>
      <c r="L458" s="27">
        <v>7.8319999999999996E-4</v>
      </c>
      <c r="M458">
        <v>-0.16739999999999999</v>
      </c>
      <c r="N458">
        <v>2.8590000000000001E-2</v>
      </c>
      <c r="O458">
        <v>0.27450000000000002</v>
      </c>
      <c r="P458">
        <v>30001</v>
      </c>
      <c r="Q458">
        <v>120000</v>
      </c>
    </row>
    <row r="459" spans="9:17" x14ac:dyDescent="0.25">
      <c r="I459" t="s">
        <v>874</v>
      </c>
      <c r="J459">
        <v>1.6619999999999999</v>
      </c>
      <c r="K459">
        <v>0.73080000000000001</v>
      </c>
      <c r="L459">
        <v>1.711E-2</v>
      </c>
      <c r="M459">
        <v>0.22120000000000001</v>
      </c>
      <c r="N459">
        <v>1.657</v>
      </c>
      <c r="O459">
        <v>3.1139999999999999</v>
      </c>
      <c r="P459">
        <v>30001</v>
      </c>
      <c r="Q459">
        <v>120000</v>
      </c>
    </row>
    <row r="460" spans="9:17" x14ac:dyDescent="0.25">
      <c r="I460" t="s">
        <v>875</v>
      </c>
      <c r="J460">
        <v>8.2129999999999995E-2</v>
      </c>
      <c r="K460">
        <v>0.16220000000000001</v>
      </c>
      <c r="L460">
        <v>1.2769999999999999E-3</v>
      </c>
      <c r="M460">
        <v>-0.23719999999999999</v>
      </c>
      <c r="N460">
        <v>8.2390000000000005E-2</v>
      </c>
      <c r="O460">
        <v>0.40250000000000002</v>
      </c>
      <c r="P460">
        <v>30001</v>
      </c>
      <c r="Q460">
        <v>120000</v>
      </c>
    </row>
    <row r="461" spans="9:17" x14ac:dyDescent="0.25">
      <c r="I461" t="s">
        <v>876</v>
      </c>
      <c r="J461">
        <v>0.32969999999999999</v>
      </c>
      <c r="K461">
        <v>0.41289999999999999</v>
      </c>
      <c r="L461">
        <v>9.9109999999999997E-3</v>
      </c>
      <c r="M461">
        <v>-0.4919</v>
      </c>
      <c r="N461">
        <v>0.33260000000000001</v>
      </c>
      <c r="O461">
        <v>1.1359999999999999</v>
      </c>
      <c r="P461">
        <v>30001</v>
      </c>
      <c r="Q461">
        <v>120000</v>
      </c>
    </row>
    <row r="462" spans="9:17" x14ac:dyDescent="0.25">
      <c r="I462" t="s">
        <v>877</v>
      </c>
      <c r="J462">
        <v>0.254</v>
      </c>
      <c r="K462">
        <v>0.36370000000000002</v>
      </c>
      <c r="L462">
        <v>9.8150000000000008E-3</v>
      </c>
      <c r="M462">
        <v>-0.4672</v>
      </c>
      <c r="N462">
        <v>0.25519999999999998</v>
      </c>
      <c r="O462">
        <v>0.96089999999999998</v>
      </c>
      <c r="P462">
        <v>30001</v>
      </c>
      <c r="Q462">
        <v>120000</v>
      </c>
    </row>
    <row r="463" spans="9:17" x14ac:dyDescent="0.25">
      <c r="I463" t="s">
        <v>878</v>
      </c>
      <c r="J463">
        <v>0.4899</v>
      </c>
      <c r="K463">
        <v>0.4466</v>
      </c>
      <c r="L463">
        <v>1.1039999999999999E-2</v>
      </c>
      <c r="M463">
        <v>-0.37530000000000002</v>
      </c>
      <c r="N463">
        <v>0.4849</v>
      </c>
      <c r="O463">
        <v>1.3879999999999999</v>
      </c>
      <c r="P463">
        <v>30001</v>
      </c>
      <c r="Q463">
        <v>120000</v>
      </c>
    </row>
    <row r="464" spans="9:17" x14ac:dyDescent="0.25">
      <c r="I464" t="s">
        <v>879</v>
      </c>
      <c r="J464">
        <v>0.76890000000000003</v>
      </c>
      <c r="K464">
        <v>0.36930000000000002</v>
      </c>
      <c r="L464">
        <v>1.018E-2</v>
      </c>
      <c r="M464">
        <v>4.3999999999999997E-2</v>
      </c>
      <c r="N464">
        <v>0.76729999999999998</v>
      </c>
      <c r="O464">
        <v>1.4910000000000001</v>
      </c>
      <c r="P464">
        <v>30001</v>
      </c>
      <c r="Q464">
        <v>120000</v>
      </c>
    </row>
    <row r="465" spans="9:17" x14ac:dyDescent="0.25">
      <c r="I465" t="s">
        <v>880</v>
      </c>
      <c r="J465">
        <v>0.57540000000000002</v>
      </c>
      <c r="K465">
        <v>0.42370000000000002</v>
      </c>
      <c r="L465">
        <v>1.1259999999999999E-2</v>
      </c>
      <c r="M465">
        <v>-0.2903</v>
      </c>
      <c r="N465">
        <v>0.58279999999999998</v>
      </c>
      <c r="O465">
        <v>1.379</v>
      </c>
      <c r="P465">
        <v>30001</v>
      </c>
      <c r="Q465">
        <v>120000</v>
      </c>
    </row>
    <row r="466" spans="9:17" x14ac:dyDescent="0.25">
      <c r="I466" t="s">
        <v>881</v>
      </c>
      <c r="J466">
        <v>0.6341</v>
      </c>
      <c r="K466">
        <v>0.36840000000000001</v>
      </c>
      <c r="L466">
        <v>1.069E-2</v>
      </c>
      <c r="M466">
        <v>-0.1038</v>
      </c>
      <c r="N466">
        <v>0.63549999999999995</v>
      </c>
      <c r="O466">
        <v>1.343</v>
      </c>
      <c r="P466">
        <v>30001</v>
      </c>
      <c r="Q466">
        <v>120000</v>
      </c>
    </row>
    <row r="467" spans="9:17" x14ac:dyDescent="0.25">
      <c r="I467" t="s">
        <v>882</v>
      </c>
      <c r="J467">
        <v>0.61060000000000003</v>
      </c>
      <c r="K467">
        <v>0.33069999999999999</v>
      </c>
      <c r="L467">
        <v>9.8729999999999998E-3</v>
      </c>
      <c r="M467">
        <v>-5.185E-2</v>
      </c>
      <c r="N467">
        <v>0.61119999999999997</v>
      </c>
      <c r="O467">
        <v>1.2490000000000001</v>
      </c>
      <c r="P467">
        <v>30001</v>
      </c>
      <c r="Q467">
        <v>120000</v>
      </c>
    </row>
    <row r="468" spans="9:17" x14ac:dyDescent="0.25">
      <c r="I468" t="s">
        <v>883</v>
      </c>
      <c r="J468">
        <v>0.60199999999999998</v>
      </c>
      <c r="K468">
        <v>0.37919999999999998</v>
      </c>
      <c r="L468">
        <v>1.065E-2</v>
      </c>
      <c r="M468">
        <v>-0.15959999999999999</v>
      </c>
      <c r="N468">
        <v>0.60570000000000002</v>
      </c>
      <c r="O468">
        <v>1.331</v>
      </c>
      <c r="P468">
        <v>30001</v>
      </c>
      <c r="Q468">
        <v>120000</v>
      </c>
    </row>
    <row r="469" spans="9:17" x14ac:dyDescent="0.25">
      <c r="I469" t="s">
        <v>884</v>
      </c>
      <c r="J469">
        <v>-0.222</v>
      </c>
      <c r="K469">
        <v>0.35489999999999999</v>
      </c>
      <c r="L469">
        <v>7.3509999999999999E-3</v>
      </c>
      <c r="M469">
        <v>-0.91500000000000004</v>
      </c>
      <c r="N469">
        <v>-0.22259999999999999</v>
      </c>
      <c r="O469">
        <v>0.47420000000000001</v>
      </c>
      <c r="P469">
        <v>30001</v>
      </c>
      <c r="Q469">
        <v>120000</v>
      </c>
    </row>
    <row r="470" spans="9:17" x14ac:dyDescent="0.25">
      <c r="I470" t="s">
        <v>885</v>
      </c>
      <c r="J470">
        <v>0.45569999999999999</v>
      </c>
      <c r="K470">
        <v>0.58919999999999995</v>
      </c>
      <c r="L470">
        <v>1.1900000000000001E-2</v>
      </c>
      <c r="M470">
        <v>-0.755</v>
      </c>
      <c r="N470">
        <v>0.47170000000000001</v>
      </c>
      <c r="O470">
        <v>1.5960000000000001</v>
      </c>
      <c r="P470">
        <v>30001</v>
      </c>
      <c r="Q470">
        <v>120000</v>
      </c>
    </row>
    <row r="471" spans="9:17" x14ac:dyDescent="0.25">
      <c r="I471" t="s">
        <v>886</v>
      </c>
      <c r="J471">
        <v>0.64959999999999996</v>
      </c>
      <c r="K471">
        <v>0.32400000000000001</v>
      </c>
      <c r="L471">
        <v>8.4910000000000003E-3</v>
      </c>
      <c r="M471">
        <v>5.3470000000000002E-3</v>
      </c>
      <c r="N471">
        <v>0.65149999999999997</v>
      </c>
      <c r="O471">
        <v>1.274</v>
      </c>
      <c r="P471">
        <v>30001</v>
      </c>
      <c r="Q471">
        <v>120000</v>
      </c>
    </row>
    <row r="472" spans="9:17" x14ac:dyDescent="0.25">
      <c r="I472" t="s">
        <v>887</v>
      </c>
      <c r="J472">
        <v>0.84960000000000002</v>
      </c>
      <c r="K472">
        <v>0.59089999999999998</v>
      </c>
      <c r="L472">
        <v>1.183E-2</v>
      </c>
      <c r="M472">
        <v>-0.29830000000000001</v>
      </c>
      <c r="N472">
        <v>0.83789999999999998</v>
      </c>
      <c r="O472">
        <v>2.0630000000000002</v>
      </c>
      <c r="P472">
        <v>30001</v>
      </c>
      <c r="Q472">
        <v>120000</v>
      </c>
    </row>
    <row r="473" spans="9:17" x14ac:dyDescent="0.25">
      <c r="I473" t="s">
        <v>888</v>
      </c>
      <c r="J473">
        <v>-0.14929999999999999</v>
      </c>
      <c r="K473">
        <v>0.32229999999999998</v>
      </c>
      <c r="L473">
        <v>8.1939999999999999E-3</v>
      </c>
      <c r="M473">
        <v>-0.78759999999999997</v>
      </c>
      <c r="N473">
        <v>-0.15</v>
      </c>
      <c r="O473">
        <v>0.48049999999999998</v>
      </c>
      <c r="P473">
        <v>30001</v>
      </c>
      <c r="Q473">
        <v>120000</v>
      </c>
    </row>
    <row r="474" spans="9:17" x14ac:dyDescent="0.25">
      <c r="I474" t="s">
        <v>889</v>
      </c>
      <c r="J474">
        <v>-3.1640000000000001E-2</v>
      </c>
      <c r="K474">
        <v>0.45490000000000003</v>
      </c>
      <c r="L474">
        <v>1.076E-2</v>
      </c>
      <c r="M474">
        <v>-0.92969999999999997</v>
      </c>
      <c r="N474">
        <v>-3.3079999999999998E-2</v>
      </c>
      <c r="O474">
        <v>0.86629999999999996</v>
      </c>
      <c r="P474">
        <v>30001</v>
      </c>
      <c r="Q474">
        <v>120000</v>
      </c>
    </row>
    <row r="475" spans="9:17" x14ac:dyDescent="0.25">
      <c r="I475" t="s">
        <v>890</v>
      </c>
      <c r="J475">
        <v>0.75649999999999995</v>
      </c>
      <c r="K475">
        <v>0.26669999999999999</v>
      </c>
      <c r="L475">
        <v>6.7850000000000002E-3</v>
      </c>
      <c r="M475">
        <v>0.2263</v>
      </c>
      <c r="N475">
        <v>0.75860000000000005</v>
      </c>
      <c r="O475">
        <v>1.2729999999999999</v>
      </c>
      <c r="P475">
        <v>30001</v>
      </c>
      <c r="Q475">
        <v>120000</v>
      </c>
    </row>
    <row r="476" spans="9:17" x14ac:dyDescent="0.25">
      <c r="I476" t="s">
        <v>891</v>
      </c>
      <c r="J476">
        <v>0.58860000000000001</v>
      </c>
      <c r="K476">
        <v>0.38350000000000001</v>
      </c>
      <c r="L476">
        <v>9.7310000000000001E-3</v>
      </c>
      <c r="M476">
        <v>-0.1709</v>
      </c>
      <c r="N476">
        <v>0.59089999999999998</v>
      </c>
      <c r="O476">
        <v>1.3380000000000001</v>
      </c>
      <c r="P476">
        <v>30001</v>
      </c>
      <c r="Q476">
        <v>120000</v>
      </c>
    </row>
    <row r="477" spans="9:17" x14ac:dyDescent="0.25">
      <c r="I477" t="s">
        <v>892</v>
      </c>
      <c r="J477">
        <v>-0.26989999999999997</v>
      </c>
      <c r="K477">
        <v>0.29349999999999998</v>
      </c>
      <c r="L477">
        <v>7.038E-3</v>
      </c>
      <c r="M477">
        <v>-0.84109999999999996</v>
      </c>
      <c r="N477">
        <v>-0.2722</v>
      </c>
      <c r="O477">
        <v>0.30230000000000001</v>
      </c>
      <c r="P477">
        <v>30001</v>
      </c>
      <c r="Q477">
        <v>120000</v>
      </c>
    </row>
    <row r="478" spans="9:17" x14ac:dyDescent="0.25">
      <c r="I478" t="s">
        <v>893</v>
      </c>
      <c r="J478">
        <v>-0.54420000000000002</v>
      </c>
      <c r="K478">
        <v>0.48420000000000002</v>
      </c>
      <c r="L478">
        <v>8.3169999999999997E-3</v>
      </c>
      <c r="M478">
        <v>-1.5149999999999999</v>
      </c>
      <c r="N478">
        <v>-0.53539999999999999</v>
      </c>
      <c r="O478">
        <v>0.37769999999999998</v>
      </c>
      <c r="P478">
        <v>30001</v>
      </c>
      <c r="Q478">
        <v>120000</v>
      </c>
    </row>
    <row r="479" spans="9:17" x14ac:dyDescent="0.25">
      <c r="I479" t="s">
        <v>894</v>
      </c>
      <c r="J479">
        <v>-0.40260000000000001</v>
      </c>
      <c r="K479">
        <v>0.28070000000000001</v>
      </c>
      <c r="L479">
        <v>4.5799999999999999E-3</v>
      </c>
      <c r="M479">
        <v>-0.9587</v>
      </c>
      <c r="N479">
        <v>-0.39960000000000001</v>
      </c>
      <c r="O479">
        <v>0.14369999999999999</v>
      </c>
      <c r="P479">
        <v>30001</v>
      </c>
      <c r="Q479">
        <v>120000</v>
      </c>
    </row>
    <row r="480" spans="9:17" x14ac:dyDescent="0.25">
      <c r="I480" t="s">
        <v>895</v>
      </c>
      <c r="J480">
        <v>-0.1163</v>
      </c>
      <c r="K480">
        <v>0.627</v>
      </c>
      <c r="L480">
        <v>1.3729999999999999E-2</v>
      </c>
      <c r="M480">
        <v>-1.321</v>
      </c>
      <c r="N480">
        <v>-0.14149999999999999</v>
      </c>
      <c r="O480">
        <v>1.1879999999999999</v>
      </c>
      <c r="P480">
        <v>30001</v>
      </c>
      <c r="Q480">
        <v>120000</v>
      </c>
    </row>
    <row r="481" spans="9:17" x14ac:dyDescent="0.25">
      <c r="I481" t="s">
        <v>896</v>
      </c>
      <c r="J481">
        <v>-0.6976</v>
      </c>
      <c r="K481">
        <v>0.625</v>
      </c>
      <c r="L481">
        <v>1.3860000000000001E-2</v>
      </c>
      <c r="M481">
        <v>-1.996</v>
      </c>
      <c r="N481">
        <v>-0.67859999999999998</v>
      </c>
      <c r="O481">
        <v>0.50949999999999995</v>
      </c>
      <c r="P481">
        <v>30001</v>
      </c>
      <c r="Q481">
        <v>120000</v>
      </c>
    </row>
    <row r="482" spans="9:17" x14ac:dyDescent="0.25">
      <c r="I482" t="s">
        <v>897</v>
      </c>
      <c r="J482">
        <v>-1.4930000000000001</v>
      </c>
      <c r="K482">
        <v>0.2828</v>
      </c>
      <c r="L482">
        <v>2.202E-3</v>
      </c>
      <c r="M482">
        <v>-2.0499999999999998</v>
      </c>
      <c r="N482">
        <v>-1.4930000000000001</v>
      </c>
      <c r="O482">
        <v>-0.93859999999999999</v>
      </c>
      <c r="P482">
        <v>30001</v>
      </c>
      <c r="Q482">
        <v>120000</v>
      </c>
    </row>
    <row r="483" spans="9:17" x14ac:dyDescent="0.25">
      <c r="I483" t="s">
        <v>898</v>
      </c>
      <c r="J483">
        <v>1.6240000000000001</v>
      </c>
      <c r="K483">
        <v>0.73340000000000005</v>
      </c>
      <c r="L483">
        <v>1.7080000000000001E-2</v>
      </c>
      <c r="M483">
        <v>0.17630000000000001</v>
      </c>
      <c r="N483">
        <v>1.619</v>
      </c>
      <c r="O483">
        <v>3.0830000000000002</v>
      </c>
      <c r="P483">
        <v>30001</v>
      </c>
      <c r="Q483">
        <v>120000</v>
      </c>
    </row>
    <row r="484" spans="9:17" x14ac:dyDescent="0.25">
      <c r="I484" t="s">
        <v>899</v>
      </c>
      <c r="J484">
        <v>4.4380000000000003E-2</v>
      </c>
      <c r="K484">
        <v>0.18079999999999999</v>
      </c>
      <c r="L484">
        <v>1.4250000000000001E-3</v>
      </c>
      <c r="M484">
        <v>-0.31840000000000002</v>
      </c>
      <c r="N484">
        <v>4.6460000000000001E-2</v>
      </c>
      <c r="O484">
        <v>0.39500000000000002</v>
      </c>
      <c r="P484">
        <v>30001</v>
      </c>
      <c r="Q484">
        <v>120000</v>
      </c>
    </row>
    <row r="485" spans="9:17" x14ac:dyDescent="0.25">
      <c r="I485" t="s">
        <v>900</v>
      </c>
      <c r="J485">
        <v>0.29199999999999998</v>
      </c>
      <c r="K485">
        <v>0.41830000000000001</v>
      </c>
      <c r="L485">
        <v>9.8589999999999997E-3</v>
      </c>
      <c r="M485">
        <v>-0.54300000000000004</v>
      </c>
      <c r="N485">
        <v>0.29559999999999997</v>
      </c>
      <c r="O485">
        <v>1.103</v>
      </c>
      <c r="P485">
        <v>30001</v>
      </c>
      <c r="Q485">
        <v>120000</v>
      </c>
    </row>
    <row r="486" spans="9:17" x14ac:dyDescent="0.25">
      <c r="I486" t="s">
        <v>901</v>
      </c>
      <c r="J486">
        <v>0.21629999999999999</v>
      </c>
      <c r="K486">
        <v>0.36909999999999998</v>
      </c>
      <c r="L486">
        <v>9.7619999999999998E-3</v>
      </c>
      <c r="M486">
        <v>-0.52059999999999995</v>
      </c>
      <c r="N486">
        <v>0.21740000000000001</v>
      </c>
      <c r="O486">
        <v>0.93120000000000003</v>
      </c>
      <c r="P486">
        <v>30001</v>
      </c>
      <c r="Q486">
        <v>120000</v>
      </c>
    </row>
    <row r="487" spans="9:17" x14ac:dyDescent="0.25">
      <c r="I487" t="s">
        <v>902</v>
      </c>
      <c r="J487">
        <v>0.45219999999999999</v>
      </c>
      <c r="K487">
        <v>0.45090000000000002</v>
      </c>
      <c r="L487">
        <v>1.099E-2</v>
      </c>
      <c r="M487">
        <v>-0.42370000000000002</v>
      </c>
      <c r="N487">
        <v>0.44829999999999998</v>
      </c>
      <c r="O487">
        <v>1.3560000000000001</v>
      </c>
      <c r="P487">
        <v>30001</v>
      </c>
      <c r="Q487">
        <v>120000</v>
      </c>
    </row>
    <row r="488" spans="9:17" x14ac:dyDescent="0.25">
      <c r="I488" t="s">
        <v>903</v>
      </c>
      <c r="J488">
        <v>0.73109999999999997</v>
      </c>
      <c r="K488">
        <v>0.37569999999999998</v>
      </c>
      <c r="L488">
        <v>1.013E-2</v>
      </c>
      <c r="M488">
        <v>-9.2619999999999994E-3</v>
      </c>
      <c r="N488">
        <v>0.72970000000000002</v>
      </c>
      <c r="O488">
        <v>1.46</v>
      </c>
      <c r="P488">
        <v>30001</v>
      </c>
      <c r="Q488">
        <v>120000</v>
      </c>
    </row>
    <row r="489" spans="9:17" x14ac:dyDescent="0.25">
      <c r="I489" t="s">
        <v>904</v>
      </c>
      <c r="J489">
        <v>0.53769999999999996</v>
      </c>
      <c r="K489">
        <v>0.4294</v>
      </c>
      <c r="L489">
        <v>1.1209999999999999E-2</v>
      </c>
      <c r="M489">
        <v>-0.33839999999999998</v>
      </c>
      <c r="N489">
        <v>0.54610000000000003</v>
      </c>
      <c r="O489">
        <v>1.345</v>
      </c>
      <c r="P489">
        <v>30001</v>
      </c>
      <c r="Q489">
        <v>120000</v>
      </c>
    </row>
    <row r="490" spans="9:17" x14ac:dyDescent="0.25">
      <c r="I490" t="s">
        <v>905</v>
      </c>
      <c r="J490">
        <v>0.59630000000000005</v>
      </c>
      <c r="K490">
        <v>0.37509999999999999</v>
      </c>
      <c r="L490">
        <v>1.0630000000000001E-2</v>
      </c>
      <c r="M490">
        <v>-0.15670000000000001</v>
      </c>
      <c r="N490">
        <v>0.59960000000000002</v>
      </c>
      <c r="O490">
        <v>1.3149999999999999</v>
      </c>
      <c r="P490">
        <v>30001</v>
      </c>
      <c r="Q490">
        <v>120000</v>
      </c>
    </row>
    <row r="491" spans="9:17" x14ac:dyDescent="0.25">
      <c r="I491" t="s">
        <v>906</v>
      </c>
      <c r="J491">
        <v>0.57279999999999998</v>
      </c>
      <c r="K491">
        <v>0.33789999999999998</v>
      </c>
      <c r="L491">
        <v>9.8270000000000007E-3</v>
      </c>
      <c r="M491">
        <v>-0.1051</v>
      </c>
      <c r="N491">
        <v>0.57269999999999999</v>
      </c>
      <c r="O491">
        <v>1.2230000000000001</v>
      </c>
      <c r="P491">
        <v>30001</v>
      </c>
      <c r="Q491">
        <v>120000</v>
      </c>
    </row>
    <row r="492" spans="9:17" x14ac:dyDescent="0.25">
      <c r="I492" t="s">
        <v>907</v>
      </c>
      <c r="J492">
        <v>0.56420000000000003</v>
      </c>
      <c r="K492">
        <v>0.38579999999999998</v>
      </c>
      <c r="L492">
        <v>1.06E-2</v>
      </c>
      <c r="M492">
        <v>-0.2107</v>
      </c>
      <c r="N492">
        <v>0.56920000000000004</v>
      </c>
      <c r="O492">
        <v>1.3009999999999999</v>
      </c>
      <c r="P492">
        <v>30001</v>
      </c>
      <c r="Q492">
        <v>120000</v>
      </c>
    </row>
    <row r="493" spans="9:17" x14ac:dyDescent="0.25">
      <c r="I493" t="s">
        <v>908</v>
      </c>
      <c r="J493">
        <v>-0.25979999999999998</v>
      </c>
      <c r="K493">
        <v>0.36009999999999998</v>
      </c>
      <c r="L493">
        <v>7.3039999999999997E-3</v>
      </c>
      <c r="M493">
        <v>-0.96440000000000003</v>
      </c>
      <c r="N493">
        <v>-0.2591</v>
      </c>
      <c r="O493">
        <v>0.44450000000000001</v>
      </c>
      <c r="P493">
        <v>30001</v>
      </c>
      <c r="Q493">
        <v>120000</v>
      </c>
    </row>
    <row r="494" spans="9:17" x14ac:dyDescent="0.25">
      <c r="I494" t="s">
        <v>909</v>
      </c>
      <c r="J494">
        <v>0.41799999999999998</v>
      </c>
      <c r="K494">
        <v>0.59219999999999995</v>
      </c>
      <c r="L494">
        <v>1.1820000000000001E-2</v>
      </c>
      <c r="M494">
        <v>-0.80120000000000002</v>
      </c>
      <c r="N494">
        <v>0.434</v>
      </c>
      <c r="O494">
        <v>1.5620000000000001</v>
      </c>
      <c r="P494">
        <v>30001</v>
      </c>
      <c r="Q494">
        <v>120000</v>
      </c>
    </row>
    <row r="495" spans="9:17" x14ac:dyDescent="0.25">
      <c r="I495" t="s">
        <v>910</v>
      </c>
      <c r="J495">
        <v>0.61180000000000001</v>
      </c>
      <c r="K495">
        <v>0.33050000000000002</v>
      </c>
      <c r="L495">
        <v>8.4320000000000003E-3</v>
      </c>
      <c r="M495">
        <v>-4.4359999999999997E-2</v>
      </c>
      <c r="N495">
        <v>0.61470000000000002</v>
      </c>
      <c r="O495">
        <v>1.246</v>
      </c>
      <c r="P495">
        <v>30001</v>
      </c>
      <c r="Q495">
        <v>120000</v>
      </c>
    </row>
    <row r="496" spans="9:17" x14ac:dyDescent="0.25">
      <c r="I496" t="s">
        <v>911</v>
      </c>
      <c r="J496">
        <v>0.81189999999999996</v>
      </c>
      <c r="K496">
        <v>0.59419999999999995</v>
      </c>
      <c r="L496">
        <v>1.176E-2</v>
      </c>
      <c r="M496">
        <v>-0.34</v>
      </c>
      <c r="N496">
        <v>0.79979999999999996</v>
      </c>
      <c r="O496">
        <v>2.0310000000000001</v>
      </c>
      <c r="P496">
        <v>30001</v>
      </c>
      <c r="Q496">
        <v>120000</v>
      </c>
    </row>
    <row r="497" spans="9:17" x14ac:dyDescent="0.25">
      <c r="I497" t="s">
        <v>912</v>
      </c>
      <c r="J497">
        <v>-0.187</v>
      </c>
      <c r="K497">
        <v>0.32840000000000003</v>
      </c>
      <c r="L497">
        <v>8.1399999999999997E-3</v>
      </c>
      <c r="M497">
        <v>-0.83850000000000002</v>
      </c>
      <c r="N497">
        <v>-0.18640000000000001</v>
      </c>
      <c r="O497">
        <v>0.45440000000000003</v>
      </c>
      <c r="P497">
        <v>30001</v>
      </c>
      <c r="Q497">
        <v>120000</v>
      </c>
    </row>
    <row r="498" spans="9:17" x14ac:dyDescent="0.25">
      <c r="I498" t="s">
        <v>913</v>
      </c>
      <c r="J498">
        <v>-6.9379999999999997E-2</v>
      </c>
      <c r="K498">
        <v>0.4612</v>
      </c>
      <c r="L498">
        <v>1.0749999999999999E-2</v>
      </c>
      <c r="M498">
        <v>-0.98519999999999996</v>
      </c>
      <c r="N498">
        <v>-6.9239999999999996E-2</v>
      </c>
      <c r="O498">
        <v>0.83789999999999998</v>
      </c>
      <c r="P498">
        <v>30001</v>
      </c>
      <c r="Q498">
        <v>120000</v>
      </c>
    </row>
    <row r="499" spans="9:17" x14ac:dyDescent="0.25">
      <c r="I499" t="s">
        <v>914</v>
      </c>
      <c r="J499">
        <v>0.71879999999999999</v>
      </c>
      <c r="K499">
        <v>0.27450000000000002</v>
      </c>
      <c r="L499">
        <v>6.7299999999999999E-3</v>
      </c>
      <c r="M499">
        <v>0.1706</v>
      </c>
      <c r="N499">
        <v>0.7208</v>
      </c>
      <c r="O499">
        <v>1.248</v>
      </c>
      <c r="P499">
        <v>30001</v>
      </c>
      <c r="Q499">
        <v>120000</v>
      </c>
    </row>
    <row r="500" spans="9:17" x14ac:dyDescent="0.25">
      <c r="I500" t="s">
        <v>915</v>
      </c>
      <c r="J500">
        <v>0.55089999999999995</v>
      </c>
      <c r="K500">
        <v>0.39029999999999998</v>
      </c>
      <c r="L500">
        <v>9.6839999999999999E-3</v>
      </c>
      <c r="M500">
        <v>-0.22320000000000001</v>
      </c>
      <c r="N500">
        <v>0.55230000000000001</v>
      </c>
      <c r="O500">
        <v>1.3129999999999999</v>
      </c>
      <c r="P500">
        <v>30001</v>
      </c>
      <c r="Q500">
        <v>120000</v>
      </c>
    </row>
    <row r="501" spans="9:17" x14ac:dyDescent="0.25">
      <c r="I501" t="s">
        <v>916</v>
      </c>
      <c r="J501">
        <v>-0.30759999999999998</v>
      </c>
      <c r="K501">
        <v>0.30009999999999998</v>
      </c>
      <c r="L501">
        <v>6.9890000000000004E-3</v>
      </c>
      <c r="M501">
        <v>-0.89890000000000003</v>
      </c>
      <c r="N501">
        <v>-0.30740000000000001</v>
      </c>
      <c r="O501">
        <v>0.27450000000000002</v>
      </c>
      <c r="P501">
        <v>30001</v>
      </c>
      <c r="Q501">
        <v>120000</v>
      </c>
    </row>
    <row r="502" spans="9:17" x14ac:dyDescent="0.25">
      <c r="I502" t="s">
        <v>917</v>
      </c>
      <c r="J502">
        <v>-0.58199999999999996</v>
      </c>
      <c r="K502">
        <v>0.48809999999999998</v>
      </c>
      <c r="L502">
        <v>8.2780000000000006E-3</v>
      </c>
      <c r="M502">
        <v>-1.5609999999999999</v>
      </c>
      <c r="N502">
        <v>-0.57399999999999995</v>
      </c>
      <c r="O502">
        <v>0.34789999999999999</v>
      </c>
      <c r="P502">
        <v>30001</v>
      </c>
      <c r="Q502">
        <v>120000</v>
      </c>
    </row>
    <row r="503" spans="9:17" x14ac:dyDescent="0.25">
      <c r="I503" t="s">
        <v>918</v>
      </c>
      <c r="J503">
        <v>-0.44030000000000002</v>
      </c>
      <c r="K503">
        <v>0.28810000000000002</v>
      </c>
      <c r="L503">
        <v>4.5529999999999998E-3</v>
      </c>
      <c r="M503">
        <v>-1.0129999999999999</v>
      </c>
      <c r="N503">
        <v>-0.4385</v>
      </c>
      <c r="O503">
        <v>0.11749999999999999</v>
      </c>
      <c r="P503">
        <v>30001</v>
      </c>
      <c r="Q503">
        <v>120000</v>
      </c>
    </row>
    <row r="504" spans="9:17" x14ac:dyDescent="0.25">
      <c r="I504" t="s">
        <v>919</v>
      </c>
      <c r="J504">
        <v>-0.154</v>
      </c>
      <c r="K504">
        <v>0.63039999999999996</v>
      </c>
      <c r="L504">
        <v>1.371E-2</v>
      </c>
      <c r="M504">
        <v>-1.3660000000000001</v>
      </c>
      <c r="N504">
        <v>-0.17960000000000001</v>
      </c>
      <c r="O504">
        <v>1.1579999999999999</v>
      </c>
      <c r="P504">
        <v>30001</v>
      </c>
      <c r="Q504">
        <v>120000</v>
      </c>
    </row>
    <row r="505" spans="9:17" x14ac:dyDescent="0.25">
      <c r="I505" t="s">
        <v>920</v>
      </c>
      <c r="J505">
        <v>-0.73529999999999995</v>
      </c>
      <c r="K505">
        <v>0.62829999999999997</v>
      </c>
      <c r="L505">
        <v>1.384E-2</v>
      </c>
      <c r="M505">
        <v>-2.0430000000000001</v>
      </c>
      <c r="N505">
        <v>-0.71630000000000005</v>
      </c>
      <c r="O505">
        <v>0.48330000000000001</v>
      </c>
      <c r="P505">
        <v>30001</v>
      </c>
      <c r="Q505">
        <v>120000</v>
      </c>
    </row>
    <row r="506" spans="9:17" x14ac:dyDescent="0.25">
      <c r="I506" t="s">
        <v>921</v>
      </c>
      <c r="J506">
        <v>-1.5309999999999999</v>
      </c>
      <c r="K506">
        <v>0.30299999999999999</v>
      </c>
      <c r="L506">
        <v>2.3679999999999999E-3</v>
      </c>
      <c r="M506">
        <v>-2.1320000000000001</v>
      </c>
      <c r="N506">
        <v>-1.5289999999999999</v>
      </c>
      <c r="O506">
        <v>-0.94240000000000002</v>
      </c>
      <c r="P506">
        <v>30001</v>
      </c>
      <c r="Q506">
        <v>120000</v>
      </c>
    </row>
    <row r="507" spans="9:17" x14ac:dyDescent="0.25">
      <c r="I507" t="s">
        <v>922</v>
      </c>
      <c r="J507">
        <v>-1.579</v>
      </c>
      <c r="K507">
        <v>0.74360000000000004</v>
      </c>
      <c r="L507">
        <v>1.7080000000000001E-2</v>
      </c>
      <c r="M507">
        <v>-3.0649999999999999</v>
      </c>
      <c r="N507">
        <v>-1.575</v>
      </c>
      <c r="O507">
        <v>-0.1163</v>
      </c>
      <c r="P507">
        <v>30001</v>
      </c>
      <c r="Q507">
        <v>120000</v>
      </c>
    </row>
    <row r="508" spans="9:17" x14ac:dyDescent="0.25">
      <c r="I508" t="s">
        <v>923</v>
      </c>
      <c r="J508">
        <v>-1.3320000000000001</v>
      </c>
      <c r="K508">
        <v>0.80289999999999995</v>
      </c>
      <c r="L508">
        <v>1.8069999999999999E-2</v>
      </c>
      <c r="M508">
        <v>-2.9239999999999999</v>
      </c>
      <c r="N508">
        <v>-1.33</v>
      </c>
      <c r="O508">
        <v>0.25459999999999999</v>
      </c>
      <c r="P508">
        <v>30001</v>
      </c>
      <c r="Q508">
        <v>120000</v>
      </c>
    </row>
    <row r="509" spans="9:17" x14ac:dyDescent="0.25">
      <c r="I509" t="s">
        <v>924</v>
      </c>
      <c r="J509">
        <v>-1.4079999999999999</v>
      </c>
      <c r="K509">
        <v>0.77869999999999995</v>
      </c>
      <c r="L509">
        <v>1.797E-2</v>
      </c>
      <c r="M509">
        <v>-2.9580000000000002</v>
      </c>
      <c r="N509">
        <v>-1.4079999999999999</v>
      </c>
      <c r="O509">
        <v>0.12590000000000001</v>
      </c>
      <c r="P509">
        <v>30001</v>
      </c>
      <c r="Q509">
        <v>120000</v>
      </c>
    </row>
    <row r="510" spans="9:17" x14ac:dyDescent="0.25">
      <c r="I510" t="s">
        <v>925</v>
      </c>
      <c r="J510">
        <v>-1.1719999999999999</v>
      </c>
      <c r="K510">
        <v>0.82479999999999998</v>
      </c>
      <c r="L510">
        <v>1.8769999999999998E-2</v>
      </c>
      <c r="M510">
        <v>-2.819</v>
      </c>
      <c r="N510">
        <v>-1.1719999999999999</v>
      </c>
      <c r="O510">
        <v>0.45100000000000001</v>
      </c>
      <c r="P510">
        <v>30001</v>
      </c>
      <c r="Q510">
        <v>120000</v>
      </c>
    </row>
    <row r="511" spans="9:17" x14ac:dyDescent="0.25">
      <c r="I511" t="s">
        <v>926</v>
      </c>
      <c r="J511">
        <v>-0.89270000000000005</v>
      </c>
      <c r="K511">
        <v>0.7823</v>
      </c>
      <c r="L511">
        <v>1.814E-2</v>
      </c>
      <c r="M511">
        <v>-2.4460000000000002</v>
      </c>
      <c r="N511">
        <v>-0.89470000000000005</v>
      </c>
      <c r="O511">
        <v>0.65280000000000005</v>
      </c>
      <c r="P511">
        <v>30001</v>
      </c>
      <c r="Q511">
        <v>120000</v>
      </c>
    </row>
    <row r="512" spans="9:17" x14ac:dyDescent="0.25">
      <c r="I512" t="s">
        <v>927</v>
      </c>
      <c r="J512">
        <v>-1.0860000000000001</v>
      </c>
      <c r="K512">
        <v>0.80979999999999996</v>
      </c>
      <c r="L512">
        <v>1.8769999999999998E-2</v>
      </c>
      <c r="M512">
        <v>-2.7080000000000002</v>
      </c>
      <c r="N512">
        <v>-1.0820000000000001</v>
      </c>
      <c r="O512">
        <v>0.51559999999999995</v>
      </c>
      <c r="P512">
        <v>30001</v>
      </c>
      <c r="Q512">
        <v>120000</v>
      </c>
    </row>
    <row r="513" spans="9:17" x14ac:dyDescent="0.25">
      <c r="I513" t="s">
        <v>928</v>
      </c>
      <c r="J513">
        <v>-1.028</v>
      </c>
      <c r="K513">
        <v>0.78469999999999995</v>
      </c>
      <c r="L513">
        <v>1.8530000000000001E-2</v>
      </c>
      <c r="M513">
        <v>-2.5939999999999999</v>
      </c>
      <c r="N513">
        <v>-1.0269999999999999</v>
      </c>
      <c r="O513">
        <v>0.52329999999999999</v>
      </c>
      <c r="P513">
        <v>30001</v>
      </c>
      <c r="Q513">
        <v>120000</v>
      </c>
    </row>
    <row r="514" spans="9:17" x14ac:dyDescent="0.25">
      <c r="I514" t="s">
        <v>929</v>
      </c>
      <c r="J514">
        <v>-1.0509999999999999</v>
      </c>
      <c r="K514">
        <v>0.76359999999999995</v>
      </c>
      <c r="L514">
        <v>1.797E-2</v>
      </c>
      <c r="M514">
        <v>-2.5739999999999998</v>
      </c>
      <c r="N514">
        <v>-1.0489999999999999</v>
      </c>
      <c r="O514">
        <v>0.45669999999999999</v>
      </c>
      <c r="P514">
        <v>30001</v>
      </c>
      <c r="Q514">
        <v>120000</v>
      </c>
    </row>
    <row r="515" spans="9:17" x14ac:dyDescent="0.25">
      <c r="I515" t="s">
        <v>930</v>
      </c>
      <c r="J515">
        <v>-1.06</v>
      </c>
      <c r="K515">
        <v>0.7893</v>
      </c>
      <c r="L515">
        <v>1.8499999999999999E-2</v>
      </c>
      <c r="M515">
        <v>-2.637</v>
      </c>
      <c r="N515">
        <v>-1.0589999999999999</v>
      </c>
      <c r="O515">
        <v>0.49619999999999997</v>
      </c>
      <c r="P515">
        <v>30001</v>
      </c>
      <c r="Q515">
        <v>120000</v>
      </c>
    </row>
    <row r="516" spans="9:17" x14ac:dyDescent="0.25">
      <c r="I516" t="s">
        <v>931</v>
      </c>
      <c r="J516">
        <v>-1.8839999999999999</v>
      </c>
      <c r="K516">
        <v>0.78790000000000004</v>
      </c>
      <c r="L516">
        <v>1.746E-2</v>
      </c>
      <c r="M516">
        <v>-3.4550000000000001</v>
      </c>
      <c r="N516">
        <v>-1.8839999999999999</v>
      </c>
      <c r="O516">
        <v>-0.32019999999999998</v>
      </c>
      <c r="P516">
        <v>30001</v>
      </c>
      <c r="Q516">
        <v>120000</v>
      </c>
    </row>
    <row r="517" spans="9:17" x14ac:dyDescent="0.25">
      <c r="I517" t="s">
        <v>932</v>
      </c>
      <c r="J517">
        <v>-1.206</v>
      </c>
      <c r="K517">
        <v>0.90069999999999995</v>
      </c>
      <c r="L517">
        <v>1.9050000000000001E-2</v>
      </c>
      <c r="M517">
        <v>-3</v>
      </c>
      <c r="N517">
        <v>-1.1970000000000001</v>
      </c>
      <c r="O517">
        <v>0.56359999999999999</v>
      </c>
      <c r="P517">
        <v>30001</v>
      </c>
      <c r="Q517">
        <v>120000</v>
      </c>
    </row>
    <row r="518" spans="9:17" x14ac:dyDescent="0.25">
      <c r="I518" t="s">
        <v>933</v>
      </c>
      <c r="J518">
        <v>-1.012</v>
      </c>
      <c r="K518">
        <v>0.75939999999999996</v>
      </c>
      <c r="L518">
        <v>1.736E-2</v>
      </c>
      <c r="M518">
        <v>-2.5209999999999999</v>
      </c>
      <c r="N518">
        <v>-1.0129999999999999</v>
      </c>
      <c r="O518">
        <v>0.49020000000000002</v>
      </c>
      <c r="P518">
        <v>30001</v>
      </c>
      <c r="Q518">
        <v>120000</v>
      </c>
    </row>
    <row r="519" spans="9:17" x14ac:dyDescent="0.25">
      <c r="I519" t="s">
        <v>934</v>
      </c>
      <c r="J519">
        <v>-0.81200000000000006</v>
      </c>
      <c r="K519">
        <v>0.90329999999999999</v>
      </c>
      <c r="L519">
        <v>1.9019999999999999E-2</v>
      </c>
      <c r="M519">
        <v>-2.5790000000000002</v>
      </c>
      <c r="N519">
        <v>-0.81720000000000004</v>
      </c>
      <c r="O519">
        <v>1.004</v>
      </c>
      <c r="P519">
        <v>30001</v>
      </c>
      <c r="Q519">
        <v>120000</v>
      </c>
    </row>
    <row r="520" spans="9:17" x14ac:dyDescent="0.25">
      <c r="I520" t="s">
        <v>935</v>
      </c>
      <c r="J520">
        <v>-1.8109999999999999</v>
      </c>
      <c r="K520">
        <v>0.76619999999999999</v>
      </c>
      <c r="L520">
        <v>1.7569999999999999E-2</v>
      </c>
      <c r="M520">
        <v>-3.3420000000000001</v>
      </c>
      <c r="N520">
        <v>-1.8120000000000001</v>
      </c>
      <c r="O520">
        <v>-0.30030000000000001</v>
      </c>
      <c r="P520">
        <v>30001</v>
      </c>
      <c r="Q520">
        <v>120000</v>
      </c>
    </row>
    <row r="521" spans="9:17" x14ac:dyDescent="0.25">
      <c r="I521" t="s">
        <v>936</v>
      </c>
      <c r="J521">
        <v>-1.6930000000000001</v>
      </c>
      <c r="K521">
        <v>0.82730000000000004</v>
      </c>
      <c r="L521">
        <v>1.8409999999999999E-2</v>
      </c>
      <c r="M521">
        <v>-3.33</v>
      </c>
      <c r="N521">
        <v>-1.6950000000000001</v>
      </c>
      <c r="O521">
        <v>-7.5200000000000003E-2</v>
      </c>
      <c r="P521">
        <v>30001</v>
      </c>
      <c r="Q521">
        <v>120000</v>
      </c>
    </row>
    <row r="522" spans="9:17" x14ac:dyDescent="0.25">
      <c r="I522" t="s">
        <v>937</v>
      </c>
      <c r="J522">
        <v>-0.90510000000000002</v>
      </c>
      <c r="K522">
        <v>0.73109999999999997</v>
      </c>
      <c r="L522">
        <v>1.66E-2</v>
      </c>
      <c r="M522">
        <v>-2.3679999999999999</v>
      </c>
      <c r="N522">
        <v>-0.90559999999999996</v>
      </c>
      <c r="O522">
        <v>0.54279999999999995</v>
      </c>
      <c r="P522">
        <v>30001</v>
      </c>
      <c r="Q522">
        <v>120000</v>
      </c>
    </row>
    <row r="523" spans="9:17" x14ac:dyDescent="0.25">
      <c r="I523" t="s">
        <v>938</v>
      </c>
      <c r="J523">
        <v>-1.073</v>
      </c>
      <c r="K523">
        <v>0.78410000000000002</v>
      </c>
      <c r="L523">
        <v>1.7729999999999999E-2</v>
      </c>
      <c r="M523">
        <v>-2.637</v>
      </c>
      <c r="N523">
        <v>-1.07</v>
      </c>
      <c r="O523">
        <v>0.4577</v>
      </c>
      <c r="P523">
        <v>30001</v>
      </c>
      <c r="Q523">
        <v>120000</v>
      </c>
    </row>
    <row r="524" spans="9:17" x14ac:dyDescent="0.25">
      <c r="I524" t="s">
        <v>939</v>
      </c>
      <c r="J524">
        <v>-1.931</v>
      </c>
      <c r="K524">
        <v>0.76249999999999996</v>
      </c>
      <c r="L524">
        <v>1.737E-2</v>
      </c>
      <c r="M524">
        <v>-3.4529999999999998</v>
      </c>
      <c r="N524">
        <v>-1.9339999999999999</v>
      </c>
      <c r="O524">
        <v>-0.42480000000000001</v>
      </c>
      <c r="P524">
        <v>30001</v>
      </c>
      <c r="Q524">
        <v>120000</v>
      </c>
    </row>
    <row r="525" spans="9:17" x14ac:dyDescent="0.25">
      <c r="I525" t="s">
        <v>940</v>
      </c>
      <c r="J525">
        <v>-2.206</v>
      </c>
      <c r="K525">
        <v>0.8599</v>
      </c>
      <c r="L525">
        <v>1.814E-2</v>
      </c>
      <c r="M525">
        <v>-3.9079999999999999</v>
      </c>
      <c r="N525">
        <v>-2.2029999999999998</v>
      </c>
      <c r="O525">
        <v>-0.52339999999999998</v>
      </c>
      <c r="P525">
        <v>30001</v>
      </c>
      <c r="Q525">
        <v>120000</v>
      </c>
    </row>
    <row r="526" spans="9:17" x14ac:dyDescent="0.25">
      <c r="I526" t="s">
        <v>941</v>
      </c>
      <c r="J526">
        <v>-2.0640000000000001</v>
      </c>
      <c r="K526">
        <v>0.67010000000000003</v>
      </c>
      <c r="L526">
        <v>1.43E-2</v>
      </c>
      <c r="M526">
        <v>-3.403</v>
      </c>
      <c r="N526">
        <v>-2.0640000000000001</v>
      </c>
      <c r="O526">
        <v>-0.72170000000000001</v>
      </c>
      <c r="P526">
        <v>30001</v>
      </c>
      <c r="Q526">
        <v>120000</v>
      </c>
    </row>
    <row r="527" spans="9:17" x14ac:dyDescent="0.25">
      <c r="I527" t="s">
        <v>942</v>
      </c>
      <c r="J527">
        <v>-1.778</v>
      </c>
      <c r="K527">
        <v>0.47520000000000001</v>
      </c>
      <c r="L527">
        <v>7.0109999999999999E-3</v>
      </c>
      <c r="M527">
        <v>-2.71</v>
      </c>
      <c r="N527">
        <v>-1.776</v>
      </c>
      <c r="O527">
        <v>-0.85</v>
      </c>
      <c r="P527">
        <v>30001</v>
      </c>
      <c r="Q527">
        <v>120000</v>
      </c>
    </row>
    <row r="528" spans="9:17" x14ac:dyDescent="0.25">
      <c r="I528" t="s">
        <v>943</v>
      </c>
      <c r="J528">
        <v>-2.359</v>
      </c>
      <c r="K528">
        <v>0.42509999999999998</v>
      </c>
      <c r="L528">
        <v>6.2639999999999996E-3</v>
      </c>
      <c r="M528">
        <v>-3.1960000000000002</v>
      </c>
      <c r="N528">
        <v>-2.3570000000000002</v>
      </c>
      <c r="O528">
        <v>-1.532</v>
      </c>
      <c r="P528">
        <v>30001</v>
      </c>
      <c r="Q528">
        <v>120000</v>
      </c>
    </row>
    <row r="529" spans="9:17" x14ac:dyDescent="0.25">
      <c r="I529" t="s">
        <v>944</v>
      </c>
      <c r="J529">
        <v>-3.1549999999999998</v>
      </c>
      <c r="K529">
        <v>0.78469999999999995</v>
      </c>
      <c r="L529">
        <v>1.745E-2</v>
      </c>
      <c r="M529">
        <v>-4.7149999999999999</v>
      </c>
      <c r="N529">
        <v>-3.1539999999999999</v>
      </c>
      <c r="O529">
        <v>-1.609</v>
      </c>
      <c r="P529">
        <v>30001</v>
      </c>
      <c r="Q529">
        <v>120000</v>
      </c>
    </row>
    <row r="530" spans="9:17" x14ac:dyDescent="0.25">
      <c r="I530" t="s">
        <v>945</v>
      </c>
      <c r="J530">
        <v>0.24759999999999999</v>
      </c>
      <c r="K530">
        <v>0.4365</v>
      </c>
      <c r="L530">
        <v>9.7190000000000002E-3</v>
      </c>
      <c r="M530">
        <v>-0.61709999999999998</v>
      </c>
      <c r="N530">
        <v>0.249</v>
      </c>
      <c r="O530">
        <v>1.0960000000000001</v>
      </c>
      <c r="P530">
        <v>30001</v>
      </c>
      <c r="Q530">
        <v>120000</v>
      </c>
    </row>
    <row r="531" spans="9:17" x14ac:dyDescent="0.25">
      <c r="I531" t="s">
        <v>946</v>
      </c>
      <c r="J531">
        <v>0.1719</v>
      </c>
      <c r="K531">
        <v>0.3901</v>
      </c>
      <c r="L531">
        <v>9.6600000000000002E-3</v>
      </c>
      <c r="M531">
        <v>-0.60009999999999997</v>
      </c>
      <c r="N531">
        <v>0.17299999999999999</v>
      </c>
      <c r="O531">
        <v>0.92649999999999999</v>
      </c>
      <c r="P531">
        <v>30001</v>
      </c>
      <c r="Q531">
        <v>120000</v>
      </c>
    </row>
    <row r="532" spans="9:17" x14ac:dyDescent="0.25">
      <c r="I532" t="s">
        <v>947</v>
      </c>
      <c r="J532">
        <v>0.4078</v>
      </c>
      <c r="K532">
        <v>0.46829999999999999</v>
      </c>
      <c r="L532">
        <v>1.091E-2</v>
      </c>
      <c r="M532">
        <v>-0.49990000000000001</v>
      </c>
      <c r="N532">
        <v>0.40410000000000001</v>
      </c>
      <c r="O532">
        <v>1.341</v>
      </c>
      <c r="P532">
        <v>30001</v>
      </c>
      <c r="Q532">
        <v>120000</v>
      </c>
    </row>
    <row r="533" spans="9:17" x14ac:dyDescent="0.25">
      <c r="I533" t="s">
        <v>948</v>
      </c>
      <c r="J533">
        <v>0.68679999999999997</v>
      </c>
      <c r="K533">
        <v>0.3952</v>
      </c>
      <c r="L533">
        <v>1.0030000000000001E-2</v>
      </c>
      <c r="M533">
        <v>-9.4320000000000001E-2</v>
      </c>
      <c r="N533">
        <v>0.68640000000000001</v>
      </c>
      <c r="O533">
        <v>1.458</v>
      </c>
      <c r="P533">
        <v>30001</v>
      </c>
      <c r="Q533">
        <v>120000</v>
      </c>
    </row>
    <row r="534" spans="9:17" x14ac:dyDescent="0.25">
      <c r="I534" t="s">
        <v>949</v>
      </c>
      <c r="J534">
        <v>0.49330000000000002</v>
      </c>
      <c r="K534">
        <v>0.44590000000000002</v>
      </c>
      <c r="L534">
        <v>1.1129999999999999E-2</v>
      </c>
      <c r="M534">
        <v>-0.41010000000000002</v>
      </c>
      <c r="N534">
        <v>0.49980000000000002</v>
      </c>
      <c r="O534">
        <v>1.3440000000000001</v>
      </c>
      <c r="P534">
        <v>30001</v>
      </c>
      <c r="Q534">
        <v>120000</v>
      </c>
    </row>
    <row r="535" spans="9:17" x14ac:dyDescent="0.25">
      <c r="I535" t="s">
        <v>950</v>
      </c>
      <c r="J535">
        <v>0.55189999999999995</v>
      </c>
      <c r="K535">
        <v>0.39429999999999998</v>
      </c>
      <c r="L535">
        <v>1.055E-2</v>
      </c>
      <c r="M535">
        <v>-0.23760000000000001</v>
      </c>
      <c r="N535">
        <v>0.55559999999999998</v>
      </c>
      <c r="O535">
        <v>1.3140000000000001</v>
      </c>
      <c r="P535">
        <v>30001</v>
      </c>
      <c r="Q535">
        <v>120000</v>
      </c>
    </row>
    <row r="536" spans="9:17" x14ac:dyDescent="0.25">
      <c r="I536" t="s">
        <v>951</v>
      </c>
      <c r="J536">
        <v>0.52839999999999998</v>
      </c>
      <c r="K536">
        <v>0.35949999999999999</v>
      </c>
      <c r="L536">
        <v>9.7169999999999999E-3</v>
      </c>
      <c r="M536">
        <v>-0.1822</v>
      </c>
      <c r="N536">
        <v>0.52980000000000005</v>
      </c>
      <c r="O536">
        <v>1.224</v>
      </c>
      <c r="P536">
        <v>30001</v>
      </c>
      <c r="Q536">
        <v>120000</v>
      </c>
    </row>
    <row r="537" spans="9:17" x14ac:dyDescent="0.25">
      <c r="I537" t="s">
        <v>952</v>
      </c>
      <c r="J537">
        <v>0.51990000000000003</v>
      </c>
      <c r="K537">
        <v>0.40450000000000003</v>
      </c>
      <c r="L537">
        <v>1.052E-2</v>
      </c>
      <c r="M537">
        <v>-0.28860000000000002</v>
      </c>
      <c r="N537">
        <v>0.52439999999999998</v>
      </c>
      <c r="O537">
        <v>1.3</v>
      </c>
      <c r="P537">
        <v>30001</v>
      </c>
      <c r="Q537">
        <v>120000</v>
      </c>
    </row>
    <row r="538" spans="9:17" x14ac:dyDescent="0.25">
      <c r="I538" t="s">
        <v>953</v>
      </c>
      <c r="J538">
        <v>-0.30420000000000003</v>
      </c>
      <c r="K538">
        <v>0.38159999999999999</v>
      </c>
      <c r="L538">
        <v>7.2430000000000003E-3</v>
      </c>
      <c r="M538">
        <v>-1.0509999999999999</v>
      </c>
      <c r="N538">
        <v>-0.30620000000000003</v>
      </c>
      <c r="O538">
        <v>0.44350000000000001</v>
      </c>
      <c r="P538">
        <v>30001</v>
      </c>
      <c r="Q538">
        <v>120000</v>
      </c>
    </row>
    <row r="539" spans="9:17" x14ac:dyDescent="0.25">
      <c r="I539" t="s">
        <v>954</v>
      </c>
      <c r="J539">
        <v>0.37359999999999999</v>
      </c>
      <c r="K539">
        <v>0.60589999999999999</v>
      </c>
      <c r="L539">
        <v>1.1820000000000001E-2</v>
      </c>
      <c r="M539">
        <v>-0.87060000000000004</v>
      </c>
      <c r="N539">
        <v>0.38890000000000002</v>
      </c>
      <c r="O539">
        <v>1.5429999999999999</v>
      </c>
      <c r="P539">
        <v>30001</v>
      </c>
      <c r="Q539">
        <v>120000</v>
      </c>
    </row>
    <row r="540" spans="9:17" x14ac:dyDescent="0.25">
      <c r="I540" t="s">
        <v>955</v>
      </c>
      <c r="J540">
        <v>0.56740000000000002</v>
      </c>
      <c r="K540">
        <v>0.35289999999999999</v>
      </c>
      <c r="L540">
        <v>8.3649999999999992E-3</v>
      </c>
      <c r="M540">
        <v>-0.12820000000000001</v>
      </c>
      <c r="N540">
        <v>0.56879999999999997</v>
      </c>
      <c r="O540">
        <v>1.254</v>
      </c>
      <c r="P540">
        <v>30001</v>
      </c>
      <c r="Q540">
        <v>120000</v>
      </c>
    </row>
    <row r="541" spans="9:17" x14ac:dyDescent="0.25">
      <c r="I541" t="s">
        <v>956</v>
      </c>
      <c r="J541">
        <v>0.76749999999999996</v>
      </c>
      <c r="K541">
        <v>0.60819999999999996</v>
      </c>
      <c r="L541">
        <v>1.176E-2</v>
      </c>
      <c r="M541">
        <v>-0.41399999999999998</v>
      </c>
      <c r="N541">
        <v>0.75670000000000004</v>
      </c>
      <c r="O541">
        <v>2.0139999999999998</v>
      </c>
      <c r="P541">
        <v>30001</v>
      </c>
      <c r="Q541">
        <v>120000</v>
      </c>
    </row>
    <row r="542" spans="9:17" x14ac:dyDescent="0.25">
      <c r="I542" t="s">
        <v>957</v>
      </c>
      <c r="J542">
        <v>-0.23139999999999999</v>
      </c>
      <c r="K542">
        <v>0.35199999999999998</v>
      </c>
      <c r="L542">
        <v>8.0800000000000004E-3</v>
      </c>
      <c r="M542">
        <v>-0.9244</v>
      </c>
      <c r="N542">
        <v>-0.23139999999999999</v>
      </c>
      <c r="O542">
        <v>0.45750000000000002</v>
      </c>
      <c r="P542">
        <v>30001</v>
      </c>
      <c r="Q542">
        <v>120000</v>
      </c>
    </row>
    <row r="543" spans="9:17" x14ac:dyDescent="0.25">
      <c r="I543" t="s">
        <v>958</v>
      </c>
      <c r="J543">
        <v>-0.1138</v>
      </c>
      <c r="K543">
        <v>0.4768</v>
      </c>
      <c r="L543">
        <v>1.064E-2</v>
      </c>
      <c r="M543">
        <v>-1.056</v>
      </c>
      <c r="N543">
        <v>-0.1138</v>
      </c>
      <c r="O543">
        <v>0.81779999999999997</v>
      </c>
      <c r="P543">
        <v>30001</v>
      </c>
      <c r="Q543">
        <v>120000</v>
      </c>
    </row>
    <row r="544" spans="9:17" x14ac:dyDescent="0.25">
      <c r="I544" t="s">
        <v>959</v>
      </c>
      <c r="J544">
        <v>0.6744</v>
      </c>
      <c r="K544">
        <v>0.30059999999999998</v>
      </c>
      <c r="L544">
        <v>6.6730000000000001E-3</v>
      </c>
      <c r="M544">
        <v>8.0629999999999993E-2</v>
      </c>
      <c r="N544">
        <v>0.67630000000000001</v>
      </c>
      <c r="O544">
        <v>1.256</v>
      </c>
      <c r="P544">
        <v>30001</v>
      </c>
      <c r="Q544">
        <v>120000</v>
      </c>
    </row>
    <row r="545" spans="9:17" x14ac:dyDescent="0.25">
      <c r="I545" t="s">
        <v>960</v>
      </c>
      <c r="J545">
        <v>0.50649999999999995</v>
      </c>
      <c r="K545">
        <v>0.40910000000000002</v>
      </c>
      <c r="L545">
        <v>9.6050000000000007E-3</v>
      </c>
      <c r="M545">
        <v>-0.30299999999999999</v>
      </c>
      <c r="N545">
        <v>0.50749999999999995</v>
      </c>
      <c r="O545">
        <v>1.304</v>
      </c>
      <c r="P545">
        <v>30001</v>
      </c>
      <c r="Q545">
        <v>120000</v>
      </c>
    </row>
    <row r="546" spans="9:17" x14ac:dyDescent="0.25">
      <c r="I546" t="s">
        <v>961</v>
      </c>
      <c r="J546">
        <v>-0.35199999999999998</v>
      </c>
      <c r="K546">
        <v>0.3266</v>
      </c>
      <c r="L546">
        <v>6.9389999999999999E-3</v>
      </c>
      <c r="M546">
        <v>-0.98809999999999998</v>
      </c>
      <c r="N546">
        <v>-0.35289999999999999</v>
      </c>
      <c r="O546">
        <v>0.28499999999999998</v>
      </c>
      <c r="P546">
        <v>30001</v>
      </c>
      <c r="Q546">
        <v>120000</v>
      </c>
    </row>
    <row r="547" spans="9:17" x14ac:dyDescent="0.25">
      <c r="I547" t="s">
        <v>962</v>
      </c>
      <c r="J547">
        <v>-0.62629999999999997</v>
      </c>
      <c r="K547">
        <v>0.50529999999999997</v>
      </c>
      <c r="L547">
        <v>8.2509999999999997E-3</v>
      </c>
      <c r="M547">
        <v>-1.6379999999999999</v>
      </c>
      <c r="N547">
        <v>-0.61809999999999998</v>
      </c>
      <c r="O547">
        <v>0.33700000000000002</v>
      </c>
      <c r="P547">
        <v>30001</v>
      </c>
      <c r="Q547">
        <v>120000</v>
      </c>
    </row>
    <row r="548" spans="9:17" x14ac:dyDescent="0.25">
      <c r="I548" t="s">
        <v>963</v>
      </c>
      <c r="J548">
        <v>-0.48470000000000002</v>
      </c>
      <c r="K548">
        <v>0.31280000000000002</v>
      </c>
      <c r="L548">
        <v>4.5859999999999998E-3</v>
      </c>
      <c r="M548">
        <v>-1.105</v>
      </c>
      <c r="N548">
        <v>-0.48359999999999997</v>
      </c>
      <c r="O548">
        <v>0.1245</v>
      </c>
      <c r="P548">
        <v>30001</v>
      </c>
      <c r="Q548">
        <v>120000</v>
      </c>
    </row>
    <row r="549" spans="9:17" x14ac:dyDescent="0.25">
      <c r="I549" t="s">
        <v>964</v>
      </c>
      <c r="J549">
        <v>-0.19839999999999999</v>
      </c>
      <c r="K549">
        <v>0.64219999999999999</v>
      </c>
      <c r="L549">
        <v>1.371E-2</v>
      </c>
      <c r="M549">
        <v>-1.4259999999999999</v>
      </c>
      <c r="N549">
        <v>-0.2223</v>
      </c>
      <c r="O549">
        <v>1.133</v>
      </c>
      <c r="P549">
        <v>30001</v>
      </c>
      <c r="Q549">
        <v>120000</v>
      </c>
    </row>
    <row r="550" spans="9:17" x14ac:dyDescent="0.25">
      <c r="I550" t="s">
        <v>965</v>
      </c>
      <c r="J550">
        <v>-0.77969999999999995</v>
      </c>
      <c r="K550">
        <v>0.64019999999999999</v>
      </c>
      <c r="L550">
        <v>1.383E-2</v>
      </c>
      <c r="M550">
        <v>-2.0979999999999999</v>
      </c>
      <c r="N550">
        <v>-0.76419999999999999</v>
      </c>
      <c r="O550">
        <v>0.46329999999999999</v>
      </c>
      <c r="P550">
        <v>30001</v>
      </c>
      <c r="Q550">
        <v>120000</v>
      </c>
    </row>
    <row r="551" spans="9:17" x14ac:dyDescent="0.25">
      <c r="I551" t="s">
        <v>966</v>
      </c>
      <c r="J551">
        <v>-1.575</v>
      </c>
      <c r="K551">
        <v>0.3251</v>
      </c>
      <c r="L551">
        <v>2.581E-3</v>
      </c>
      <c r="M551">
        <v>-2.2149999999999999</v>
      </c>
      <c r="N551">
        <v>-1.575</v>
      </c>
      <c r="O551">
        <v>-0.93389999999999995</v>
      </c>
      <c r="P551">
        <v>30001</v>
      </c>
      <c r="Q551">
        <v>120000</v>
      </c>
    </row>
    <row r="552" spans="9:17" x14ac:dyDescent="0.25">
      <c r="I552" t="s">
        <v>967</v>
      </c>
      <c r="J552">
        <v>-7.5719999999999996E-2</v>
      </c>
      <c r="K552">
        <v>0.34620000000000001</v>
      </c>
      <c r="L552">
        <v>2.6540000000000001E-3</v>
      </c>
      <c r="M552">
        <v>-0.75339999999999996</v>
      </c>
      <c r="N552">
        <v>-7.8060000000000004E-2</v>
      </c>
      <c r="O552">
        <v>0.61109999999999998</v>
      </c>
      <c r="P552">
        <v>30001</v>
      </c>
      <c r="Q552">
        <v>120000</v>
      </c>
    </row>
    <row r="553" spans="9:17" x14ac:dyDescent="0.25">
      <c r="I553" t="s">
        <v>968</v>
      </c>
      <c r="J553">
        <v>0.16020000000000001</v>
      </c>
      <c r="K553">
        <v>0.44090000000000001</v>
      </c>
      <c r="L553">
        <v>4.4359999999999998E-3</v>
      </c>
      <c r="M553">
        <v>-0.68100000000000005</v>
      </c>
      <c r="N553">
        <v>0.15129999999999999</v>
      </c>
      <c r="O553">
        <v>1.052</v>
      </c>
      <c r="P553">
        <v>30001</v>
      </c>
      <c r="Q553">
        <v>120000</v>
      </c>
    </row>
    <row r="554" spans="9:17" x14ac:dyDescent="0.25">
      <c r="I554" t="s">
        <v>969</v>
      </c>
      <c r="J554">
        <v>0.43919999999999998</v>
      </c>
      <c r="K554">
        <v>0.3533</v>
      </c>
      <c r="L554">
        <v>2.7490000000000001E-3</v>
      </c>
      <c r="M554">
        <v>-0.24610000000000001</v>
      </c>
      <c r="N554">
        <v>0.43540000000000001</v>
      </c>
      <c r="O554">
        <v>1.139</v>
      </c>
      <c r="P554">
        <v>30001</v>
      </c>
      <c r="Q554">
        <v>120000</v>
      </c>
    </row>
    <row r="555" spans="9:17" x14ac:dyDescent="0.25">
      <c r="I555" t="s">
        <v>970</v>
      </c>
      <c r="J555">
        <v>0.2457</v>
      </c>
      <c r="K555">
        <v>0.42220000000000002</v>
      </c>
      <c r="L555">
        <v>4.424E-3</v>
      </c>
      <c r="M555">
        <v>-0.61160000000000003</v>
      </c>
      <c r="N555">
        <v>0.254</v>
      </c>
      <c r="O555">
        <v>1.06</v>
      </c>
      <c r="P555">
        <v>30001</v>
      </c>
      <c r="Q555">
        <v>120000</v>
      </c>
    </row>
    <row r="556" spans="9:17" x14ac:dyDescent="0.25">
      <c r="I556" t="s">
        <v>971</v>
      </c>
      <c r="J556">
        <v>0.30430000000000001</v>
      </c>
      <c r="K556">
        <v>0.37040000000000001</v>
      </c>
      <c r="L556">
        <v>3.8379999999999998E-3</v>
      </c>
      <c r="M556">
        <v>-0.4294</v>
      </c>
      <c r="N556">
        <v>0.30630000000000002</v>
      </c>
      <c r="O556">
        <v>1.0289999999999999</v>
      </c>
      <c r="P556">
        <v>30001</v>
      </c>
      <c r="Q556">
        <v>120000</v>
      </c>
    </row>
    <row r="557" spans="9:17" x14ac:dyDescent="0.25">
      <c r="I557" t="s">
        <v>972</v>
      </c>
      <c r="J557">
        <v>0.28079999999999999</v>
      </c>
      <c r="K557">
        <v>0.31040000000000001</v>
      </c>
      <c r="L557">
        <v>2.3909999999999999E-3</v>
      </c>
      <c r="M557">
        <v>-0.33079999999999998</v>
      </c>
      <c r="N557">
        <v>0.28129999999999999</v>
      </c>
      <c r="O557">
        <v>0.89080000000000004</v>
      </c>
      <c r="P557">
        <v>30001</v>
      </c>
      <c r="Q557">
        <v>120000</v>
      </c>
    </row>
    <row r="558" spans="9:17" x14ac:dyDescent="0.25">
      <c r="I558" t="s">
        <v>973</v>
      </c>
      <c r="J558">
        <v>0.27229999999999999</v>
      </c>
      <c r="K558">
        <v>0.38140000000000002</v>
      </c>
      <c r="L558">
        <v>3.8630000000000001E-3</v>
      </c>
      <c r="M558">
        <v>-0.48649999999999999</v>
      </c>
      <c r="N558">
        <v>0.27479999999999999</v>
      </c>
      <c r="O558">
        <v>1.0169999999999999</v>
      </c>
      <c r="P558">
        <v>30001</v>
      </c>
      <c r="Q558">
        <v>120000</v>
      </c>
    </row>
    <row r="559" spans="9:17" x14ac:dyDescent="0.25">
      <c r="I559" t="s">
        <v>974</v>
      </c>
      <c r="J559">
        <v>-0.55179999999999996</v>
      </c>
      <c r="K559">
        <v>0.43769999999999998</v>
      </c>
      <c r="L559">
        <v>5.7250000000000001E-3</v>
      </c>
      <c r="M559">
        <v>-1.399</v>
      </c>
      <c r="N559">
        <v>-0.55530000000000002</v>
      </c>
      <c r="O559">
        <v>0.31730000000000003</v>
      </c>
      <c r="P559">
        <v>30001</v>
      </c>
      <c r="Q559">
        <v>120000</v>
      </c>
    </row>
    <row r="560" spans="9:17" x14ac:dyDescent="0.25">
      <c r="I560" t="s">
        <v>975</v>
      </c>
      <c r="J560">
        <v>0.126</v>
      </c>
      <c r="K560">
        <v>0.60519999999999996</v>
      </c>
      <c r="L560">
        <v>8.116E-3</v>
      </c>
      <c r="M560">
        <v>-1.1000000000000001</v>
      </c>
      <c r="N560">
        <v>0.1348</v>
      </c>
      <c r="O560">
        <v>1.304</v>
      </c>
      <c r="P560">
        <v>30001</v>
      </c>
      <c r="Q560">
        <v>120000</v>
      </c>
    </row>
    <row r="561" spans="9:17" x14ac:dyDescent="0.25">
      <c r="I561" t="s">
        <v>976</v>
      </c>
      <c r="J561">
        <v>0.31979999999999997</v>
      </c>
      <c r="K561">
        <v>0.35160000000000002</v>
      </c>
      <c r="L561">
        <v>3.4489999999999998E-3</v>
      </c>
      <c r="M561">
        <v>-0.3705</v>
      </c>
      <c r="N561">
        <v>0.31879999999999997</v>
      </c>
      <c r="O561">
        <v>1.0169999999999999</v>
      </c>
      <c r="P561">
        <v>30001</v>
      </c>
      <c r="Q561">
        <v>120000</v>
      </c>
    </row>
    <row r="562" spans="9:17" x14ac:dyDescent="0.25">
      <c r="I562" t="s">
        <v>977</v>
      </c>
      <c r="J562">
        <v>0.51990000000000003</v>
      </c>
      <c r="K562">
        <v>0.60670000000000002</v>
      </c>
      <c r="L562">
        <v>8.0309999999999999E-3</v>
      </c>
      <c r="M562">
        <v>-0.64200000000000002</v>
      </c>
      <c r="N562">
        <v>0.50370000000000004</v>
      </c>
      <c r="O562">
        <v>1.7589999999999999</v>
      </c>
      <c r="P562">
        <v>30001</v>
      </c>
      <c r="Q562">
        <v>120000</v>
      </c>
    </row>
    <row r="563" spans="9:17" x14ac:dyDescent="0.25">
      <c r="I563" t="s">
        <v>978</v>
      </c>
      <c r="J563">
        <v>-0.47899999999999998</v>
      </c>
      <c r="K563">
        <v>0.37140000000000001</v>
      </c>
      <c r="L563">
        <v>4.5640000000000003E-3</v>
      </c>
      <c r="M563">
        <v>-1.202</v>
      </c>
      <c r="N563">
        <v>-0.48010000000000003</v>
      </c>
      <c r="O563">
        <v>0.25419999999999998</v>
      </c>
      <c r="P563">
        <v>30001</v>
      </c>
      <c r="Q563">
        <v>120000</v>
      </c>
    </row>
    <row r="564" spans="9:17" x14ac:dyDescent="0.25">
      <c r="I564" t="s">
        <v>979</v>
      </c>
      <c r="J564">
        <v>-0.3614</v>
      </c>
      <c r="K564">
        <v>0.44950000000000001</v>
      </c>
      <c r="L564">
        <v>6.0130000000000001E-3</v>
      </c>
      <c r="M564">
        <v>-1.25</v>
      </c>
      <c r="N564">
        <v>-0.36030000000000001</v>
      </c>
      <c r="O564">
        <v>0.52110000000000001</v>
      </c>
      <c r="P564">
        <v>30001</v>
      </c>
      <c r="Q564">
        <v>120000</v>
      </c>
    </row>
    <row r="565" spans="9:17" x14ac:dyDescent="0.25">
      <c r="I565" t="s">
        <v>980</v>
      </c>
      <c r="J565">
        <v>0.42680000000000001</v>
      </c>
      <c r="K565">
        <v>0.34079999999999999</v>
      </c>
      <c r="L565">
        <v>4.058E-3</v>
      </c>
      <c r="M565">
        <v>-0.23799999999999999</v>
      </c>
      <c r="N565">
        <v>0.4244</v>
      </c>
      <c r="O565">
        <v>1.1000000000000001</v>
      </c>
      <c r="P565">
        <v>30001</v>
      </c>
      <c r="Q565">
        <v>120000</v>
      </c>
    </row>
    <row r="566" spans="9:17" x14ac:dyDescent="0.25">
      <c r="I566" t="s">
        <v>981</v>
      </c>
      <c r="J566">
        <v>0.25890000000000002</v>
      </c>
      <c r="K566">
        <v>0.37469999999999998</v>
      </c>
      <c r="L566">
        <v>3.2750000000000001E-3</v>
      </c>
      <c r="M566">
        <v>-0.48139999999999999</v>
      </c>
      <c r="N566">
        <v>0.2606</v>
      </c>
      <c r="O566">
        <v>0.9889</v>
      </c>
      <c r="P566">
        <v>30001</v>
      </c>
      <c r="Q566">
        <v>120000</v>
      </c>
    </row>
    <row r="567" spans="9:17" x14ac:dyDescent="0.25">
      <c r="I567" t="s">
        <v>982</v>
      </c>
      <c r="J567">
        <v>-0.59960000000000002</v>
      </c>
      <c r="K567">
        <v>0.38929999999999998</v>
      </c>
      <c r="L567">
        <v>5.3940000000000004E-3</v>
      </c>
      <c r="M567">
        <v>-1.3560000000000001</v>
      </c>
      <c r="N567">
        <v>-0.60340000000000005</v>
      </c>
      <c r="O567">
        <v>0.1772</v>
      </c>
      <c r="P567">
        <v>30001</v>
      </c>
      <c r="Q567">
        <v>120000</v>
      </c>
    </row>
    <row r="568" spans="9:17" x14ac:dyDescent="0.25">
      <c r="I568" t="s">
        <v>983</v>
      </c>
      <c r="J568">
        <v>-0.87390000000000001</v>
      </c>
      <c r="K568">
        <v>0.54959999999999998</v>
      </c>
      <c r="L568">
        <v>7.1370000000000001E-3</v>
      </c>
      <c r="M568">
        <v>-1.966</v>
      </c>
      <c r="N568">
        <v>-0.86580000000000001</v>
      </c>
      <c r="O568">
        <v>0.18559999999999999</v>
      </c>
      <c r="P568">
        <v>30001</v>
      </c>
      <c r="Q568">
        <v>120000</v>
      </c>
    </row>
    <row r="569" spans="9:17" x14ac:dyDescent="0.25">
      <c r="I569" t="s">
        <v>984</v>
      </c>
      <c r="J569">
        <v>-0.73229999999999995</v>
      </c>
      <c r="K569">
        <v>0.433</v>
      </c>
      <c r="L569">
        <v>7.5700000000000003E-3</v>
      </c>
      <c r="M569">
        <v>-1.58</v>
      </c>
      <c r="N569">
        <v>-0.73319999999999996</v>
      </c>
      <c r="O569">
        <v>0.1283</v>
      </c>
      <c r="P569">
        <v>30001</v>
      </c>
      <c r="Q569">
        <v>120000</v>
      </c>
    </row>
    <row r="570" spans="9:17" x14ac:dyDescent="0.25">
      <c r="I570" t="s">
        <v>985</v>
      </c>
      <c r="J570">
        <v>-0.44600000000000001</v>
      </c>
      <c r="K570">
        <v>0.71</v>
      </c>
      <c r="L570">
        <v>1.489E-2</v>
      </c>
      <c r="M570">
        <v>-1.8220000000000001</v>
      </c>
      <c r="N570">
        <v>-0.46189999999999998</v>
      </c>
      <c r="O570">
        <v>1.002</v>
      </c>
      <c r="P570">
        <v>30001</v>
      </c>
      <c r="Q570">
        <v>120000</v>
      </c>
    </row>
    <row r="571" spans="9:17" x14ac:dyDescent="0.25">
      <c r="I571" t="s">
        <v>986</v>
      </c>
      <c r="J571">
        <v>-1.0269999999999999</v>
      </c>
      <c r="K571">
        <v>0.70820000000000005</v>
      </c>
      <c r="L571">
        <v>1.5089999999999999E-2</v>
      </c>
      <c r="M571">
        <v>-2.4729999999999999</v>
      </c>
      <c r="N571">
        <v>-1.01</v>
      </c>
      <c r="O571">
        <v>0.33789999999999998</v>
      </c>
      <c r="P571">
        <v>30001</v>
      </c>
      <c r="Q571">
        <v>120000</v>
      </c>
    </row>
    <row r="572" spans="9:17" x14ac:dyDescent="0.25">
      <c r="I572" t="s">
        <v>987</v>
      </c>
      <c r="J572">
        <v>-1.823</v>
      </c>
      <c r="K572">
        <v>0.50329999999999997</v>
      </c>
      <c r="L572">
        <v>1.014E-2</v>
      </c>
      <c r="M572">
        <v>-2.8</v>
      </c>
      <c r="N572">
        <v>-1.825</v>
      </c>
      <c r="O572">
        <v>-0.82120000000000004</v>
      </c>
      <c r="P572">
        <v>30001</v>
      </c>
      <c r="Q572">
        <v>120000</v>
      </c>
    </row>
    <row r="573" spans="9:17" x14ac:dyDescent="0.25">
      <c r="I573" t="s">
        <v>988</v>
      </c>
      <c r="J573">
        <v>0.2359</v>
      </c>
      <c r="K573">
        <v>0.34739999999999999</v>
      </c>
      <c r="L573">
        <v>3.2599999999999999E-3</v>
      </c>
      <c r="M573">
        <v>-0.39079999999999998</v>
      </c>
      <c r="N573">
        <v>0.20280000000000001</v>
      </c>
      <c r="O573">
        <v>0.99009999999999998</v>
      </c>
      <c r="P573">
        <v>30001</v>
      </c>
      <c r="Q573">
        <v>120000</v>
      </c>
    </row>
    <row r="574" spans="9:17" x14ac:dyDescent="0.25">
      <c r="I574" t="s">
        <v>989</v>
      </c>
      <c r="J574">
        <v>0.51490000000000002</v>
      </c>
      <c r="K574">
        <v>0.29380000000000001</v>
      </c>
      <c r="L574">
        <v>2.101E-3</v>
      </c>
      <c r="M574">
        <v>-5.3350000000000002E-2</v>
      </c>
      <c r="N574">
        <v>0.51070000000000004</v>
      </c>
      <c r="O574">
        <v>1.1080000000000001</v>
      </c>
      <c r="P574">
        <v>30001</v>
      </c>
      <c r="Q574">
        <v>120000</v>
      </c>
    </row>
    <row r="575" spans="9:17" x14ac:dyDescent="0.25">
      <c r="I575" t="s">
        <v>990</v>
      </c>
      <c r="J575">
        <v>0.32140000000000002</v>
      </c>
      <c r="K575">
        <v>0.36249999999999999</v>
      </c>
      <c r="L575">
        <v>3.8769999999999998E-3</v>
      </c>
      <c r="M575">
        <v>-0.42970000000000003</v>
      </c>
      <c r="N575">
        <v>0.33310000000000001</v>
      </c>
      <c r="O575">
        <v>1.0169999999999999</v>
      </c>
      <c r="P575">
        <v>30001</v>
      </c>
      <c r="Q575">
        <v>120000</v>
      </c>
    </row>
    <row r="576" spans="9:17" x14ac:dyDescent="0.25">
      <c r="I576" t="s">
        <v>991</v>
      </c>
      <c r="J576">
        <v>0.38</v>
      </c>
      <c r="K576">
        <v>0.29759999999999998</v>
      </c>
      <c r="L576">
        <v>3.1050000000000001E-3</v>
      </c>
      <c r="M576">
        <v>-0.21290000000000001</v>
      </c>
      <c r="N576">
        <v>0.38179999999999997</v>
      </c>
      <c r="O576">
        <v>0.96599999999999997</v>
      </c>
      <c r="P576">
        <v>30001</v>
      </c>
      <c r="Q576">
        <v>120000</v>
      </c>
    </row>
    <row r="577" spans="9:17" x14ac:dyDescent="0.25">
      <c r="I577" t="s">
        <v>992</v>
      </c>
      <c r="J577">
        <v>0.35659999999999997</v>
      </c>
      <c r="K577">
        <v>0.24099999999999999</v>
      </c>
      <c r="L577">
        <v>1.591E-3</v>
      </c>
      <c r="M577">
        <v>-0.12509999999999999</v>
      </c>
      <c r="N577">
        <v>0.35799999999999998</v>
      </c>
      <c r="O577">
        <v>0.82889999999999997</v>
      </c>
      <c r="P577">
        <v>30001</v>
      </c>
      <c r="Q577">
        <v>120000</v>
      </c>
    </row>
    <row r="578" spans="9:17" x14ac:dyDescent="0.25">
      <c r="I578" t="s">
        <v>993</v>
      </c>
      <c r="J578">
        <v>0.34799999999999998</v>
      </c>
      <c r="K578">
        <v>0.31280000000000002</v>
      </c>
      <c r="L578">
        <v>3.137E-3</v>
      </c>
      <c r="M578">
        <v>-0.28349999999999997</v>
      </c>
      <c r="N578">
        <v>0.35099999999999998</v>
      </c>
      <c r="O578">
        <v>0.96079999999999999</v>
      </c>
      <c r="P578">
        <v>30001</v>
      </c>
      <c r="Q578">
        <v>120000</v>
      </c>
    </row>
    <row r="579" spans="9:17" x14ac:dyDescent="0.25">
      <c r="I579" t="s">
        <v>994</v>
      </c>
      <c r="J579">
        <v>-0.47599999999999998</v>
      </c>
      <c r="K579">
        <v>0.3871</v>
      </c>
      <c r="L579">
        <v>5.3610000000000003E-3</v>
      </c>
      <c r="M579">
        <v>-1.2250000000000001</v>
      </c>
      <c r="N579">
        <v>-0.47949999999999998</v>
      </c>
      <c r="O579">
        <v>0.2918</v>
      </c>
      <c r="P579">
        <v>30001</v>
      </c>
      <c r="Q579">
        <v>120000</v>
      </c>
    </row>
    <row r="580" spans="9:17" x14ac:dyDescent="0.25">
      <c r="I580" t="s">
        <v>995</v>
      </c>
      <c r="J580">
        <v>0.20169999999999999</v>
      </c>
      <c r="K580">
        <v>0.57340000000000002</v>
      </c>
      <c r="L580">
        <v>8.0700000000000008E-3</v>
      </c>
      <c r="M580">
        <v>-0.97860000000000003</v>
      </c>
      <c r="N580">
        <v>0.21640000000000001</v>
      </c>
      <c r="O580">
        <v>1.3009999999999999</v>
      </c>
      <c r="P580">
        <v>30001</v>
      </c>
      <c r="Q580">
        <v>120000</v>
      </c>
    </row>
    <row r="581" spans="9:17" x14ac:dyDescent="0.25">
      <c r="I581" t="s">
        <v>996</v>
      </c>
      <c r="J581">
        <v>0.39560000000000001</v>
      </c>
      <c r="K581">
        <v>0.29420000000000002</v>
      </c>
      <c r="L581">
        <v>3.0200000000000001E-3</v>
      </c>
      <c r="M581">
        <v>-0.1875</v>
      </c>
      <c r="N581">
        <v>0.39679999999999999</v>
      </c>
      <c r="O581">
        <v>0.97430000000000005</v>
      </c>
      <c r="P581">
        <v>30001</v>
      </c>
      <c r="Q581">
        <v>120000</v>
      </c>
    </row>
    <row r="582" spans="9:17" x14ac:dyDescent="0.25">
      <c r="I582" t="s">
        <v>997</v>
      </c>
      <c r="J582">
        <v>0.59560000000000002</v>
      </c>
      <c r="K582">
        <v>0.57569999999999999</v>
      </c>
      <c r="L582">
        <v>7.9290000000000003E-3</v>
      </c>
      <c r="M582">
        <v>-0.51839999999999997</v>
      </c>
      <c r="N582">
        <v>0.58030000000000004</v>
      </c>
      <c r="O582">
        <v>1.7909999999999999</v>
      </c>
      <c r="P582">
        <v>30001</v>
      </c>
      <c r="Q582">
        <v>120000</v>
      </c>
    </row>
    <row r="583" spans="9:17" x14ac:dyDescent="0.25">
      <c r="I583" t="s">
        <v>998</v>
      </c>
      <c r="J583">
        <v>-0.40329999999999999</v>
      </c>
      <c r="K583">
        <v>0.31540000000000001</v>
      </c>
      <c r="L583">
        <v>4.0759999999999998E-3</v>
      </c>
      <c r="M583">
        <v>-1.0169999999999999</v>
      </c>
      <c r="N583">
        <v>-0.4047</v>
      </c>
      <c r="O583">
        <v>0.22239999999999999</v>
      </c>
      <c r="P583">
        <v>30001</v>
      </c>
      <c r="Q583">
        <v>120000</v>
      </c>
    </row>
    <row r="584" spans="9:17" x14ac:dyDescent="0.25">
      <c r="I584" t="s">
        <v>999</v>
      </c>
      <c r="J584">
        <v>-0.28570000000000001</v>
      </c>
      <c r="K584">
        <v>0.40810000000000002</v>
      </c>
      <c r="L584">
        <v>5.6449999999999998E-3</v>
      </c>
      <c r="M584">
        <v>-1.095</v>
      </c>
      <c r="N584">
        <v>-0.28320000000000001</v>
      </c>
      <c r="O584">
        <v>0.50619999999999998</v>
      </c>
      <c r="P584">
        <v>30001</v>
      </c>
      <c r="Q584">
        <v>120000</v>
      </c>
    </row>
    <row r="585" spans="9:17" x14ac:dyDescent="0.25">
      <c r="I585" t="s">
        <v>1000</v>
      </c>
      <c r="J585">
        <v>0.50249999999999995</v>
      </c>
      <c r="K585">
        <v>0.28210000000000002</v>
      </c>
      <c r="L585">
        <v>3.7130000000000002E-3</v>
      </c>
      <c r="M585">
        <v>-5.7489999999999999E-2</v>
      </c>
      <c r="N585">
        <v>0.50229999999999997</v>
      </c>
      <c r="O585">
        <v>1.06</v>
      </c>
      <c r="P585">
        <v>30001</v>
      </c>
      <c r="Q585">
        <v>120000</v>
      </c>
    </row>
    <row r="586" spans="9:17" x14ac:dyDescent="0.25">
      <c r="I586" t="s">
        <v>1001</v>
      </c>
      <c r="J586">
        <v>0.33460000000000001</v>
      </c>
      <c r="K586">
        <v>0.32440000000000002</v>
      </c>
      <c r="L586">
        <v>2.7669999999999999E-3</v>
      </c>
      <c r="M586">
        <v>-0.3085</v>
      </c>
      <c r="N586">
        <v>0.33689999999999998</v>
      </c>
      <c r="O586">
        <v>0.96619999999999995</v>
      </c>
      <c r="P586">
        <v>30001</v>
      </c>
      <c r="Q586">
        <v>120000</v>
      </c>
    </row>
    <row r="587" spans="9:17" x14ac:dyDescent="0.25">
      <c r="I587" t="s">
        <v>1002</v>
      </c>
      <c r="J587">
        <v>-0.52390000000000003</v>
      </c>
      <c r="K587">
        <v>0.33110000000000001</v>
      </c>
      <c r="L587">
        <v>4.9890000000000004E-3</v>
      </c>
      <c r="M587">
        <v>-1.169</v>
      </c>
      <c r="N587">
        <v>-0.5272</v>
      </c>
      <c r="O587">
        <v>0.13900000000000001</v>
      </c>
      <c r="P587">
        <v>30001</v>
      </c>
      <c r="Q587">
        <v>120000</v>
      </c>
    </row>
    <row r="588" spans="9:17" x14ac:dyDescent="0.25">
      <c r="I588" t="s">
        <v>1003</v>
      </c>
      <c r="J588">
        <v>-0.79820000000000002</v>
      </c>
      <c r="K588">
        <v>0.50880000000000003</v>
      </c>
      <c r="L588">
        <v>6.7619999999999998E-3</v>
      </c>
      <c r="M588">
        <v>-1.8169999999999999</v>
      </c>
      <c r="N588">
        <v>-0.79079999999999995</v>
      </c>
      <c r="O588">
        <v>0.1762</v>
      </c>
      <c r="P588">
        <v>30001</v>
      </c>
      <c r="Q588">
        <v>120000</v>
      </c>
    </row>
    <row r="589" spans="9:17" x14ac:dyDescent="0.25">
      <c r="I589" t="s">
        <v>1004</v>
      </c>
      <c r="J589">
        <v>-0.65659999999999996</v>
      </c>
      <c r="K589">
        <v>0.38729999999999998</v>
      </c>
      <c r="L589">
        <v>7.4260000000000003E-3</v>
      </c>
      <c r="M589">
        <v>-1.42</v>
      </c>
      <c r="N589">
        <v>-0.65890000000000004</v>
      </c>
      <c r="O589">
        <v>0.1089</v>
      </c>
      <c r="P589">
        <v>30001</v>
      </c>
      <c r="Q589">
        <v>120000</v>
      </c>
    </row>
    <row r="590" spans="9:17" x14ac:dyDescent="0.25">
      <c r="I590" t="s">
        <v>1005</v>
      </c>
      <c r="J590">
        <v>-0.37030000000000002</v>
      </c>
      <c r="K590">
        <v>0.68140000000000001</v>
      </c>
      <c r="L590">
        <v>1.482E-2</v>
      </c>
      <c r="M590">
        <v>-1.696</v>
      </c>
      <c r="N590">
        <v>-0.38640000000000002</v>
      </c>
      <c r="O590">
        <v>1.022</v>
      </c>
      <c r="P590">
        <v>30001</v>
      </c>
      <c r="Q590">
        <v>120000</v>
      </c>
    </row>
    <row r="591" spans="9:17" x14ac:dyDescent="0.25">
      <c r="I591" t="s">
        <v>1006</v>
      </c>
      <c r="J591">
        <v>-0.9516</v>
      </c>
      <c r="K591">
        <v>0.67989999999999995</v>
      </c>
      <c r="L591">
        <v>1.503E-2</v>
      </c>
      <c r="M591">
        <v>-2.35</v>
      </c>
      <c r="N591">
        <v>-0.93220000000000003</v>
      </c>
      <c r="O591">
        <v>0.36809999999999998</v>
      </c>
      <c r="P591">
        <v>30001</v>
      </c>
      <c r="Q591">
        <v>120000</v>
      </c>
    </row>
    <row r="592" spans="9:17" x14ac:dyDescent="0.25">
      <c r="I592" t="s">
        <v>1007</v>
      </c>
      <c r="J592">
        <v>-1.7470000000000001</v>
      </c>
      <c r="K592">
        <v>0.46150000000000002</v>
      </c>
      <c r="L592">
        <v>1.004E-2</v>
      </c>
      <c r="M592">
        <v>-2.649</v>
      </c>
      <c r="N592">
        <v>-1.7509999999999999</v>
      </c>
      <c r="O592">
        <v>-0.83309999999999995</v>
      </c>
      <c r="P592">
        <v>30001</v>
      </c>
      <c r="Q592">
        <v>120000</v>
      </c>
    </row>
    <row r="593" spans="9:17" x14ac:dyDescent="0.25">
      <c r="I593" t="s">
        <v>1008</v>
      </c>
      <c r="J593">
        <v>0.27900000000000003</v>
      </c>
      <c r="K593">
        <v>0.38229999999999997</v>
      </c>
      <c r="L593">
        <v>3.6389999999999999E-3</v>
      </c>
      <c r="M593">
        <v>-0.48380000000000001</v>
      </c>
      <c r="N593">
        <v>0.28299999999999997</v>
      </c>
      <c r="O593">
        <v>1.028</v>
      </c>
      <c r="P593">
        <v>30001</v>
      </c>
      <c r="Q593">
        <v>120000</v>
      </c>
    </row>
    <row r="594" spans="9:17" x14ac:dyDescent="0.25">
      <c r="I594" t="s">
        <v>1009</v>
      </c>
      <c r="J594">
        <v>8.5540000000000005E-2</v>
      </c>
      <c r="K594">
        <v>0.40439999999999998</v>
      </c>
      <c r="L594">
        <v>3.8609999999999998E-3</v>
      </c>
      <c r="M594">
        <v>-0.73929999999999996</v>
      </c>
      <c r="N594">
        <v>9.6530000000000005E-2</v>
      </c>
      <c r="O594">
        <v>0.85560000000000003</v>
      </c>
      <c r="P594">
        <v>30001</v>
      </c>
      <c r="Q594">
        <v>120000</v>
      </c>
    </row>
    <row r="595" spans="9:17" x14ac:dyDescent="0.25">
      <c r="I595" t="s">
        <v>1010</v>
      </c>
      <c r="J595">
        <v>0.14419999999999999</v>
      </c>
      <c r="K595">
        <v>0.32300000000000001</v>
      </c>
      <c r="L595">
        <v>3.058E-3</v>
      </c>
      <c r="M595">
        <v>-0.50270000000000004</v>
      </c>
      <c r="N595">
        <v>0.1492</v>
      </c>
      <c r="O595">
        <v>0.76459999999999995</v>
      </c>
      <c r="P595">
        <v>30001</v>
      </c>
      <c r="Q595">
        <v>120000</v>
      </c>
    </row>
    <row r="596" spans="9:17" x14ac:dyDescent="0.25">
      <c r="I596" t="s">
        <v>1011</v>
      </c>
      <c r="J596">
        <v>0.1207</v>
      </c>
      <c r="K596">
        <v>0.35260000000000002</v>
      </c>
      <c r="L596">
        <v>3.5739999999999999E-3</v>
      </c>
      <c r="M596">
        <v>-0.6089</v>
      </c>
      <c r="N596">
        <v>0.13250000000000001</v>
      </c>
      <c r="O596">
        <v>0.78310000000000002</v>
      </c>
      <c r="P596">
        <v>30001</v>
      </c>
      <c r="Q596">
        <v>120000</v>
      </c>
    </row>
    <row r="597" spans="9:17" x14ac:dyDescent="0.25">
      <c r="I597" t="s">
        <v>1012</v>
      </c>
      <c r="J597">
        <v>0.11210000000000001</v>
      </c>
      <c r="K597">
        <v>0.34810000000000002</v>
      </c>
      <c r="L597">
        <v>3.2200000000000002E-3</v>
      </c>
      <c r="M597">
        <v>-0.58730000000000004</v>
      </c>
      <c r="N597">
        <v>0.1172</v>
      </c>
      <c r="O597">
        <v>0.7802</v>
      </c>
      <c r="P597">
        <v>30001</v>
      </c>
      <c r="Q597">
        <v>120000</v>
      </c>
    </row>
    <row r="598" spans="9:17" x14ac:dyDescent="0.25">
      <c r="I598" t="s">
        <v>1013</v>
      </c>
      <c r="J598">
        <v>-0.71189999999999998</v>
      </c>
      <c r="K598">
        <v>0.45140000000000002</v>
      </c>
      <c r="L598">
        <v>6.4720000000000003E-3</v>
      </c>
      <c r="M598">
        <v>-1.6080000000000001</v>
      </c>
      <c r="N598">
        <v>-0.7107</v>
      </c>
      <c r="O598">
        <v>0.1653</v>
      </c>
      <c r="P598">
        <v>30001</v>
      </c>
      <c r="Q598">
        <v>120000</v>
      </c>
    </row>
    <row r="599" spans="9:17" x14ac:dyDescent="0.25">
      <c r="I599" t="s">
        <v>1014</v>
      </c>
      <c r="J599">
        <v>-3.4189999999999998E-2</v>
      </c>
      <c r="K599">
        <v>0.63429999999999997</v>
      </c>
      <c r="L599">
        <v>9.1500000000000001E-3</v>
      </c>
      <c r="M599">
        <v>-1.3360000000000001</v>
      </c>
      <c r="N599">
        <v>-1.7049999999999999E-2</v>
      </c>
      <c r="O599">
        <v>1.1890000000000001</v>
      </c>
      <c r="P599">
        <v>30001</v>
      </c>
      <c r="Q599">
        <v>120000</v>
      </c>
    </row>
    <row r="600" spans="9:17" x14ac:dyDescent="0.25">
      <c r="I600" t="s">
        <v>1015</v>
      </c>
      <c r="J600">
        <v>0.15970000000000001</v>
      </c>
      <c r="K600">
        <v>0.39879999999999999</v>
      </c>
      <c r="L600">
        <v>4.9100000000000003E-3</v>
      </c>
      <c r="M600">
        <v>-0.65290000000000004</v>
      </c>
      <c r="N600">
        <v>0.1694</v>
      </c>
      <c r="O600">
        <v>0.9244</v>
      </c>
      <c r="P600">
        <v>30001</v>
      </c>
      <c r="Q600">
        <v>120000</v>
      </c>
    </row>
    <row r="601" spans="9:17" x14ac:dyDescent="0.25">
      <c r="I601" t="s">
        <v>1016</v>
      </c>
      <c r="J601">
        <v>0.35980000000000001</v>
      </c>
      <c r="K601">
        <v>0.63570000000000004</v>
      </c>
      <c r="L601">
        <v>8.9779999999999999E-3</v>
      </c>
      <c r="M601">
        <v>-0.89639999999999997</v>
      </c>
      <c r="N601">
        <v>0.35070000000000001</v>
      </c>
      <c r="O601">
        <v>1.649</v>
      </c>
      <c r="P601">
        <v>30001</v>
      </c>
      <c r="Q601">
        <v>120000</v>
      </c>
    </row>
    <row r="602" spans="9:17" x14ac:dyDescent="0.25">
      <c r="I602" t="s">
        <v>1017</v>
      </c>
      <c r="J602">
        <v>-0.63919999999999999</v>
      </c>
      <c r="K602">
        <v>0.40539999999999998</v>
      </c>
      <c r="L602">
        <v>5.4580000000000002E-3</v>
      </c>
      <c r="M602">
        <v>-1.456</v>
      </c>
      <c r="N602">
        <v>-0.63049999999999995</v>
      </c>
      <c r="O602">
        <v>0.13769999999999999</v>
      </c>
      <c r="P602">
        <v>30001</v>
      </c>
      <c r="Q602">
        <v>120000</v>
      </c>
    </row>
    <row r="603" spans="9:17" x14ac:dyDescent="0.25">
      <c r="I603" t="s">
        <v>1018</v>
      </c>
      <c r="J603">
        <v>-0.52149999999999996</v>
      </c>
      <c r="K603">
        <v>0.49080000000000001</v>
      </c>
      <c r="L603">
        <v>6.6940000000000003E-3</v>
      </c>
      <c r="M603">
        <v>-1.504</v>
      </c>
      <c r="N603">
        <v>-0.51490000000000002</v>
      </c>
      <c r="O603">
        <v>0.42320000000000002</v>
      </c>
      <c r="P603">
        <v>30001</v>
      </c>
      <c r="Q603">
        <v>120000</v>
      </c>
    </row>
    <row r="604" spans="9:17" x14ac:dyDescent="0.25">
      <c r="I604" t="s">
        <v>1019</v>
      </c>
      <c r="J604">
        <v>0.26669999999999999</v>
      </c>
      <c r="K604">
        <v>0.38929999999999998</v>
      </c>
      <c r="L604">
        <v>5.5970000000000004E-3</v>
      </c>
      <c r="M604">
        <v>-0.52900000000000003</v>
      </c>
      <c r="N604">
        <v>0.27750000000000002</v>
      </c>
      <c r="O604">
        <v>1.0109999999999999</v>
      </c>
      <c r="P604">
        <v>30001</v>
      </c>
      <c r="Q604">
        <v>120000</v>
      </c>
    </row>
    <row r="605" spans="9:17" x14ac:dyDescent="0.25">
      <c r="I605" t="s">
        <v>1020</v>
      </c>
      <c r="J605">
        <v>9.8699999999999996E-2</v>
      </c>
      <c r="K605">
        <v>0.42520000000000002</v>
      </c>
      <c r="L605">
        <v>4.7089999999999996E-3</v>
      </c>
      <c r="M605">
        <v>-0.76290000000000002</v>
      </c>
      <c r="N605">
        <v>0.1089</v>
      </c>
      <c r="O605">
        <v>0.90869999999999995</v>
      </c>
      <c r="P605">
        <v>30001</v>
      </c>
      <c r="Q605">
        <v>120000</v>
      </c>
    </row>
    <row r="606" spans="9:17" x14ac:dyDescent="0.25">
      <c r="I606" t="s">
        <v>1021</v>
      </c>
      <c r="J606">
        <v>-0.75980000000000003</v>
      </c>
      <c r="K606">
        <v>0.4052</v>
      </c>
      <c r="L606">
        <v>6.1989999999999996E-3</v>
      </c>
      <c r="M606">
        <v>-1.5740000000000001</v>
      </c>
      <c r="N606">
        <v>-0.75519999999999998</v>
      </c>
      <c r="O606">
        <v>2.0469999999999999E-2</v>
      </c>
      <c r="P606">
        <v>30001</v>
      </c>
      <c r="Q606">
        <v>120000</v>
      </c>
    </row>
    <row r="607" spans="9:17" x14ac:dyDescent="0.25">
      <c r="I607" t="s">
        <v>1022</v>
      </c>
      <c r="J607">
        <v>-1.034</v>
      </c>
      <c r="K607">
        <v>0.5625</v>
      </c>
      <c r="L607">
        <v>7.5599999999999999E-3</v>
      </c>
      <c r="M607">
        <v>-2.1680000000000001</v>
      </c>
      <c r="N607">
        <v>-1.024</v>
      </c>
      <c r="O607">
        <v>2.8760000000000001E-2</v>
      </c>
      <c r="P607">
        <v>30001</v>
      </c>
      <c r="Q607">
        <v>120000</v>
      </c>
    </row>
    <row r="608" spans="9:17" x14ac:dyDescent="0.25">
      <c r="I608" t="s">
        <v>1023</v>
      </c>
      <c r="J608">
        <v>-0.89249999999999996</v>
      </c>
      <c r="K608">
        <v>0.46889999999999998</v>
      </c>
      <c r="L608">
        <v>8.8170000000000002E-3</v>
      </c>
      <c r="M608">
        <v>-1.8280000000000001</v>
      </c>
      <c r="N608">
        <v>-0.88629999999999998</v>
      </c>
      <c r="O608">
        <v>1.7469999999999999E-2</v>
      </c>
      <c r="P608">
        <v>30001</v>
      </c>
      <c r="Q608">
        <v>120000</v>
      </c>
    </row>
    <row r="609" spans="9:17" x14ac:dyDescent="0.25">
      <c r="I609" t="s">
        <v>1024</v>
      </c>
      <c r="J609">
        <v>-0.60619999999999996</v>
      </c>
      <c r="K609">
        <v>0.7329</v>
      </c>
      <c r="L609">
        <v>1.5689999999999999E-2</v>
      </c>
      <c r="M609">
        <v>-2.0270000000000001</v>
      </c>
      <c r="N609">
        <v>-0.61719999999999997</v>
      </c>
      <c r="O609">
        <v>0.88900000000000001</v>
      </c>
      <c r="P609">
        <v>30001</v>
      </c>
      <c r="Q609">
        <v>120000</v>
      </c>
    </row>
    <row r="610" spans="9:17" x14ac:dyDescent="0.25">
      <c r="I610" t="s">
        <v>1025</v>
      </c>
      <c r="J610">
        <v>-1.1870000000000001</v>
      </c>
      <c r="K610">
        <v>0.73109999999999997</v>
      </c>
      <c r="L610">
        <v>1.5879999999999998E-2</v>
      </c>
      <c r="M610">
        <v>-2.6789999999999998</v>
      </c>
      <c r="N610">
        <v>-1.171</v>
      </c>
      <c r="O610">
        <v>0.22439999999999999</v>
      </c>
      <c r="P610">
        <v>30001</v>
      </c>
      <c r="Q610">
        <v>120000</v>
      </c>
    </row>
    <row r="611" spans="9:17" x14ac:dyDescent="0.25">
      <c r="I611" t="s">
        <v>1026</v>
      </c>
      <c r="J611">
        <v>-1.9830000000000001</v>
      </c>
      <c r="K611">
        <v>0.53010000000000002</v>
      </c>
      <c r="L611">
        <v>1.123E-2</v>
      </c>
      <c r="M611">
        <v>-3.032</v>
      </c>
      <c r="N611">
        <v>-1.9850000000000001</v>
      </c>
      <c r="O611">
        <v>-0.94320000000000004</v>
      </c>
      <c r="P611">
        <v>30001</v>
      </c>
      <c r="Q611">
        <v>120000</v>
      </c>
    </row>
    <row r="612" spans="9:17" x14ac:dyDescent="0.25">
      <c r="I612" t="s">
        <v>1027</v>
      </c>
      <c r="J612">
        <v>-0.19339999999999999</v>
      </c>
      <c r="K612">
        <v>0.33650000000000002</v>
      </c>
      <c r="L612">
        <v>3.4190000000000002E-3</v>
      </c>
      <c r="M612">
        <v>-0.97840000000000005</v>
      </c>
      <c r="N612">
        <v>-0.14030000000000001</v>
      </c>
      <c r="O612">
        <v>0.3821</v>
      </c>
      <c r="P612">
        <v>30001</v>
      </c>
      <c r="Q612">
        <v>120000</v>
      </c>
    </row>
    <row r="613" spans="9:17" x14ac:dyDescent="0.25">
      <c r="I613" t="s">
        <v>1028</v>
      </c>
      <c r="J613">
        <v>-0.1348</v>
      </c>
      <c r="K613">
        <v>0.27339999999999998</v>
      </c>
      <c r="L613">
        <v>2.6640000000000001E-3</v>
      </c>
      <c r="M613">
        <v>-0.74929999999999997</v>
      </c>
      <c r="N613">
        <v>-9.9830000000000002E-2</v>
      </c>
      <c r="O613">
        <v>0.35499999999999998</v>
      </c>
      <c r="P613">
        <v>30001</v>
      </c>
      <c r="Q613">
        <v>120000</v>
      </c>
    </row>
    <row r="614" spans="9:17" x14ac:dyDescent="0.25">
      <c r="I614" t="s">
        <v>1029</v>
      </c>
      <c r="J614">
        <v>-0.1583</v>
      </c>
      <c r="K614">
        <v>0.23089999999999999</v>
      </c>
      <c r="L614">
        <v>1.536E-3</v>
      </c>
      <c r="M614">
        <v>-0.6613</v>
      </c>
      <c r="N614">
        <v>-0.13469999999999999</v>
      </c>
      <c r="O614">
        <v>0.25340000000000001</v>
      </c>
      <c r="P614">
        <v>30001</v>
      </c>
      <c r="Q614">
        <v>120000</v>
      </c>
    </row>
    <row r="615" spans="9:17" x14ac:dyDescent="0.25">
      <c r="I615" t="s">
        <v>1030</v>
      </c>
      <c r="J615">
        <v>-0.16689999999999999</v>
      </c>
      <c r="K615">
        <v>0.28739999999999999</v>
      </c>
      <c r="L615">
        <v>2.7070000000000002E-3</v>
      </c>
      <c r="M615">
        <v>-0.8216</v>
      </c>
      <c r="N615">
        <v>-0.1278</v>
      </c>
      <c r="O615">
        <v>0.33850000000000002</v>
      </c>
      <c r="P615">
        <v>30001</v>
      </c>
      <c r="Q615">
        <v>120000</v>
      </c>
    </row>
    <row r="616" spans="9:17" x14ac:dyDescent="0.25">
      <c r="I616" t="s">
        <v>1031</v>
      </c>
      <c r="J616">
        <v>-0.9909</v>
      </c>
      <c r="K616">
        <v>0.3896</v>
      </c>
      <c r="L616">
        <v>5.7239999999999999E-3</v>
      </c>
      <c r="M616">
        <v>-1.752</v>
      </c>
      <c r="N616">
        <v>-0.99209999999999998</v>
      </c>
      <c r="O616">
        <v>-0.223</v>
      </c>
      <c r="P616">
        <v>30001</v>
      </c>
      <c r="Q616">
        <v>120000</v>
      </c>
    </row>
    <row r="617" spans="9:17" x14ac:dyDescent="0.25">
      <c r="I617" t="s">
        <v>1032</v>
      </c>
      <c r="J617">
        <v>-0.31319999999999998</v>
      </c>
      <c r="K617">
        <v>0.57799999999999996</v>
      </c>
      <c r="L617">
        <v>8.1759999999999992E-3</v>
      </c>
      <c r="M617">
        <v>-1.4990000000000001</v>
      </c>
      <c r="N617">
        <v>-0.2994</v>
      </c>
      <c r="O617">
        <v>0.8075</v>
      </c>
      <c r="P617">
        <v>30001</v>
      </c>
      <c r="Q617">
        <v>120000</v>
      </c>
    </row>
    <row r="618" spans="9:17" x14ac:dyDescent="0.25">
      <c r="I618" t="s">
        <v>1033</v>
      </c>
      <c r="J618">
        <v>-0.1193</v>
      </c>
      <c r="K618">
        <v>0.30159999999999998</v>
      </c>
      <c r="L618">
        <v>3.3839999999999999E-3</v>
      </c>
      <c r="M618">
        <v>-0.72009999999999996</v>
      </c>
      <c r="N618">
        <v>-0.1162</v>
      </c>
      <c r="O618">
        <v>0.46460000000000001</v>
      </c>
      <c r="P618">
        <v>30001</v>
      </c>
      <c r="Q618">
        <v>120000</v>
      </c>
    </row>
    <row r="619" spans="9:17" x14ac:dyDescent="0.25">
      <c r="I619" t="s">
        <v>1034</v>
      </c>
      <c r="J619">
        <v>8.0759999999999998E-2</v>
      </c>
      <c r="K619">
        <v>0.57930000000000004</v>
      </c>
      <c r="L619">
        <v>8.0090000000000005E-3</v>
      </c>
      <c r="M619">
        <v>-1.036</v>
      </c>
      <c r="N619">
        <v>6.3219999999999998E-2</v>
      </c>
      <c r="O619">
        <v>1.2889999999999999</v>
      </c>
      <c r="P619">
        <v>30001</v>
      </c>
      <c r="Q619">
        <v>120000</v>
      </c>
    </row>
    <row r="620" spans="9:17" x14ac:dyDescent="0.25">
      <c r="I620" t="s">
        <v>1035</v>
      </c>
      <c r="J620">
        <v>-0.91820000000000002</v>
      </c>
      <c r="K620">
        <v>0.31950000000000001</v>
      </c>
      <c r="L620">
        <v>4.4790000000000003E-3</v>
      </c>
      <c r="M620">
        <v>-1.548</v>
      </c>
      <c r="N620">
        <v>-0.91510000000000002</v>
      </c>
      <c r="O620">
        <v>-0.29780000000000001</v>
      </c>
      <c r="P620">
        <v>30001</v>
      </c>
      <c r="Q620">
        <v>120000</v>
      </c>
    </row>
    <row r="621" spans="9:17" x14ac:dyDescent="0.25">
      <c r="I621" t="s">
        <v>1036</v>
      </c>
      <c r="J621">
        <v>-0.80049999999999999</v>
      </c>
      <c r="K621">
        <v>0.4133</v>
      </c>
      <c r="L621">
        <v>5.8669999999999998E-3</v>
      </c>
      <c r="M621">
        <v>-1.6220000000000001</v>
      </c>
      <c r="N621">
        <v>-0.79659999999999997</v>
      </c>
      <c r="O621">
        <v>-1.2819999999999999E-3</v>
      </c>
      <c r="P621">
        <v>30001</v>
      </c>
      <c r="Q621">
        <v>120000</v>
      </c>
    </row>
    <row r="622" spans="9:17" x14ac:dyDescent="0.25">
      <c r="I622" t="s">
        <v>1037</v>
      </c>
      <c r="J622">
        <v>-1.234E-2</v>
      </c>
      <c r="K622">
        <v>0.2908</v>
      </c>
      <c r="L622">
        <v>4.1520000000000003E-3</v>
      </c>
      <c r="M622">
        <v>-0.59279999999999999</v>
      </c>
      <c r="N622">
        <v>-8.9219999999999994E-3</v>
      </c>
      <c r="O622">
        <v>0.55030000000000001</v>
      </c>
      <c r="P622">
        <v>30001</v>
      </c>
      <c r="Q622">
        <v>120000</v>
      </c>
    </row>
    <row r="623" spans="9:17" x14ac:dyDescent="0.25">
      <c r="I623" t="s">
        <v>1038</v>
      </c>
      <c r="J623">
        <v>-0.18029999999999999</v>
      </c>
      <c r="K623">
        <v>0.33129999999999998</v>
      </c>
      <c r="L623">
        <v>3.0969999999999999E-3</v>
      </c>
      <c r="M623">
        <v>-0.84640000000000004</v>
      </c>
      <c r="N623">
        <v>-0.17530000000000001</v>
      </c>
      <c r="O623">
        <v>0.45400000000000001</v>
      </c>
      <c r="P623">
        <v>30001</v>
      </c>
      <c r="Q623">
        <v>120000</v>
      </c>
    </row>
    <row r="624" spans="9:17" x14ac:dyDescent="0.25">
      <c r="I624" t="s">
        <v>1039</v>
      </c>
      <c r="J624">
        <v>-1.0389999999999999</v>
      </c>
      <c r="K624">
        <v>0.33239999999999997</v>
      </c>
      <c r="L624">
        <v>5.3350000000000003E-3</v>
      </c>
      <c r="M624">
        <v>-1.7</v>
      </c>
      <c r="N624">
        <v>-1.0369999999999999</v>
      </c>
      <c r="O624">
        <v>-0.3891</v>
      </c>
      <c r="P624">
        <v>30001</v>
      </c>
      <c r="Q624">
        <v>120000</v>
      </c>
    </row>
    <row r="625" spans="9:17" x14ac:dyDescent="0.25">
      <c r="I625" t="s">
        <v>1040</v>
      </c>
      <c r="J625">
        <v>-1.3129999999999999</v>
      </c>
      <c r="K625">
        <v>0.51100000000000001</v>
      </c>
      <c r="L625">
        <v>7.0889999999999998E-3</v>
      </c>
      <c r="M625">
        <v>-2.3410000000000002</v>
      </c>
      <c r="N625">
        <v>-1.304</v>
      </c>
      <c r="O625">
        <v>-0.34189999999999998</v>
      </c>
      <c r="P625">
        <v>30001</v>
      </c>
      <c r="Q625">
        <v>120000</v>
      </c>
    </row>
    <row r="626" spans="9:17" x14ac:dyDescent="0.25">
      <c r="I626" t="s">
        <v>1041</v>
      </c>
      <c r="J626">
        <v>-1.171</v>
      </c>
      <c r="K626">
        <v>0.39360000000000001</v>
      </c>
      <c r="L626">
        <v>7.809E-3</v>
      </c>
      <c r="M626">
        <v>-1.944</v>
      </c>
      <c r="N626">
        <v>-1.1719999999999999</v>
      </c>
      <c r="O626">
        <v>-0.3967</v>
      </c>
      <c r="P626">
        <v>30001</v>
      </c>
      <c r="Q626">
        <v>120000</v>
      </c>
    </row>
    <row r="627" spans="9:17" x14ac:dyDescent="0.25">
      <c r="I627" t="s">
        <v>1042</v>
      </c>
      <c r="J627">
        <v>-0.88519999999999999</v>
      </c>
      <c r="K627">
        <v>0.68530000000000002</v>
      </c>
      <c r="L627">
        <v>1.506E-2</v>
      </c>
      <c r="M627">
        <v>-2.2200000000000002</v>
      </c>
      <c r="N627">
        <v>-0.89690000000000003</v>
      </c>
      <c r="O627">
        <v>0.50790000000000002</v>
      </c>
      <c r="P627">
        <v>30001</v>
      </c>
      <c r="Q627">
        <v>120000</v>
      </c>
    </row>
    <row r="628" spans="9:17" x14ac:dyDescent="0.25">
      <c r="I628" t="s">
        <v>1043</v>
      </c>
      <c r="J628">
        <v>-1.466</v>
      </c>
      <c r="K628">
        <v>0.68510000000000004</v>
      </c>
      <c r="L628">
        <v>1.5259999999999999E-2</v>
      </c>
      <c r="M628">
        <v>-2.879</v>
      </c>
      <c r="N628">
        <v>-1.444</v>
      </c>
      <c r="O628">
        <v>-0.14899999999999999</v>
      </c>
      <c r="P628">
        <v>30001</v>
      </c>
      <c r="Q628">
        <v>120000</v>
      </c>
    </row>
    <row r="629" spans="9:17" x14ac:dyDescent="0.25">
      <c r="I629" t="s">
        <v>1044</v>
      </c>
      <c r="J629">
        <v>-2.262</v>
      </c>
      <c r="K629">
        <v>0.46629999999999999</v>
      </c>
      <c r="L629">
        <v>1.039E-2</v>
      </c>
      <c r="M629">
        <v>-3.1680000000000001</v>
      </c>
      <c r="N629">
        <v>-2.2650000000000001</v>
      </c>
      <c r="O629">
        <v>-1.3360000000000001</v>
      </c>
      <c r="P629">
        <v>30001</v>
      </c>
      <c r="Q629">
        <v>120000</v>
      </c>
    </row>
    <row r="630" spans="9:17" x14ac:dyDescent="0.25">
      <c r="I630" t="s">
        <v>1045</v>
      </c>
      <c r="J630">
        <v>5.8610000000000002E-2</v>
      </c>
      <c r="K630">
        <v>0.2767</v>
      </c>
      <c r="L630">
        <v>2.15E-3</v>
      </c>
      <c r="M630">
        <v>-0.49209999999999998</v>
      </c>
      <c r="N630">
        <v>4.2119999999999998E-2</v>
      </c>
      <c r="O630">
        <v>0.65620000000000001</v>
      </c>
      <c r="P630">
        <v>30001</v>
      </c>
      <c r="Q630">
        <v>120000</v>
      </c>
    </row>
    <row r="631" spans="9:17" x14ac:dyDescent="0.25">
      <c r="I631" t="s">
        <v>1046</v>
      </c>
      <c r="J631">
        <v>3.5130000000000002E-2</v>
      </c>
      <c r="K631">
        <v>0.30780000000000002</v>
      </c>
      <c r="L631">
        <v>3.3679999999999999E-3</v>
      </c>
      <c r="M631">
        <v>-0.57169999999999999</v>
      </c>
      <c r="N631">
        <v>1.687E-2</v>
      </c>
      <c r="O631">
        <v>0.71089999999999998</v>
      </c>
      <c r="P631">
        <v>30001</v>
      </c>
      <c r="Q631">
        <v>120000</v>
      </c>
    </row>
    <row r="632" spans="9:17" x14ac:dyDescent="0.25">
      <c r="I632" t="s">
        <v>1047</v>
      </c>
      <c r="J632">
        <v>2.6550000000000001E-2</v>
      </c>
      <c r="K632">
        <v>0.28699999999999998</v>
      </c>
      <c r="L632">
        <v>2.0899999999999998E-3</v>
      </c>
      <c r="M632">
        <v>-0.55689999999999995</v>
      </c>
      <c r="N632">
        <v>1.66E-2</v>
      </c>
      <c r="O632">
        <v>0.64080000000000004</v>
      </c>
      <c r="P632">
        <v>30001</v>
      </c>
      <c r="Q632">
        <v>120000</v>
      </c>
    </row>
    <row r="633" spans="9:17" x14ac:dyDescent="0.25">
      <c r="I633" t="s">
        <v>1048</v>
      </c>
      <c r="J633">
        <v>-0.79749999999999999</v>
      </c>
      <c r="K633">
        <v>0.42859999999999998</v>
      </c>
      <c r="L633">
        <v>6.4180000000000001E-3</v>
      </c>
      <c r="M633">
        <v>-1.621</v>
      </c>
      <c r="N633">
        <v>-0.80700000000000005</v>
      </c>
      <c r="O633">
        <v>7.0800000000000002E-2</v>
      </c>
      <c r="P633">
        <v>30001</v>
      </c>
      <c r="Q633">
        <v>120000</v>
      </c>
    </row>
    <row r="634" spans="9:17" x14ac:dyDescent="0.25">
      <c r="I634" t="s">
        <v>1049</v>
      </c>
      <c r="J634">
        <v>-0.1197</v>
      </c>
      <c r="K634">
        <v>0.62060000000000004</v>
      </c>
      <c r="L634">
        <v>9.1750000000000009E-3</v>
      </c>
      <c r="M634">
        <v>-1.371</v>
      </c>
      <c r="N634">
        <v>-0.1095</v>
      </c>
      <c r="O634">
        <v>1.099</v>
      </c>
      <c r="P634">
        <v>30001</v>
      </c>
      <c r="Q634">
        <v>120000</v>
      </c>
    </row>
    <row r="635" spans="9:17" x14ac:dyDescent="0.25">
      <c r="I635" t="s">
        <v>1050</v>
      </c>
      <c r="J635">
        <v>7.4139999999999998E-2</v>
      </c>
      <c r="K635">
        <v>0.37359999999999999</v>
      </c>
      <c r="L635">
        <v>5.0639999999999999E-3</v>
      </c>
      <c r="M635">
        <v>-0.63990000000000002</v>
      </c>
      <c r="N635">
        <v>6.4570000000000002E-2</v>
      </c>
      <c r="O635">
        <v>0.84099999999999997</v>
      </c>
      <c r="P635">
        <v>30001</v>
      </c>
      <c r="Q635">
        <v>120000</v>
      </c>
    </row>
    <row r="636" spans="9:17" x14ac:dyDescent="0.25">
      <c r="I636" t="s">
        <v>1051</v>
      </c>
      <c r="J636">
        <v>0.2742</v>
      </c>
      <c r="K636">
        <v>0.62090000000000001</v>
      </c>
      <c r="L636">
        <v>9.0209999999999995E-3</v>
      </c>
      <c r="M636">
        <v>-0.91310000000000002</v>
      </c>
      <c r="N636">
        <v>0.254</v>
      </c>
      <c r="O636">
        <v>1.5580000000000001</v>
      </c>
      <c r="P636">
        <v>30001</v>
      </c>
      <c r="Q636">
        <v>120000</v>
      </c>
    </row>
    <row r="637" spans="9:17" x14ac:dyDescent="0.25">
      <c r="I637" t="s">
        <v>1052</v>
      </c>
      <c r="J637">
        <v>-0.72470000000000001</v>
      </c>
      <c r="K637">
        <v>0.37790000000000001</v>
      </c>
      <c r="L637">
        <v>5.3769999999999998E-3</v>
      </c>
      <c r="M637">
        <v>-1.44</v>
      </c>
      <c r="N637">
        <v>-0.73540000000000005</v>
      </c>
      <c r="O637">
        <v>5.355E-2</v>
      </c>
      <c r="P637">
        <v>30001</v>
      </c>
      <c r="Q637">
        <v>120000</v>
      </c>
    </row>
    <row r="638" spans="9:17" x14ac:dyDescent="0.25">
      <c r="I638" t="s">
        <v>1053</v>
      </c>
      <c r="J638">
        <v>-0.60709999999999997</v>
      </c>
      <c r="K638">
        <v>0.46710000000000002</v>
      </c>
      <c r="L638">
        <v>6.5269999999999998E-3</v>
      </c>
      <c r="M638">
        <v>-1.514</v>
      </c>
      <c r="N638">
        <v>-0.61260000000000003</v>
      </c>
      <c r="O638">
        <v>0.32650000000000001</v>
      </c>
      <c r="P638">
        <v>30001</v>
      </c>
      <c r="Q638">
        <v>120000</v>
      </c>
    </row>
    <row r="639" spans="9:17" x14ac:dyDescent="0.25">
      <c r="I639" t="s">
        <v>1054</v>
      </c>
      <c r="J639">
        <v>0.18110000000000001</v>
      </c>
      <c r="K639">
        <v>0.36259999999999998</v>
      </c>
      <c r="L639">
        <v>5.7879999999999997E-3</v>
      </c>
      <c r="M639">
        <v>-0.51029999999999998</v>
      </c>
      <c r="N639">
        <v>0.16980000000000001</v>
      </c>
      <c r="O639">
        <v>0.93140000000000001</v>
      </c>
      <c r="P639">
        <v>30001</v>
      </c>
      <c r="Q639">
        <v>120000</v>
      </c>
    </row>
    <row r="640" spans="9:17" x14ac:dyDescent="0.25">
      <c r="I640" t="s">
        <v>1055</v>
      </c>
      <c r="J640">
        <v>1.316E-2</v>
      </c>
      <c r="K640">
        <v>0.3997</v>
      </c>
      <c r="L640">
        <v>4.8469999999999997E-3</v>
      </c>
      <c r="M640">
        <v>-0.75790000000000002</v>
      </c>
      <c r="N640">
        <v>4.8269999999999997E-3</v>
      </c>
      <c r="O640">
        <v>0.82909999999999995</v>
      </c>
      <c r="P640">
        <v>30001</v>
      </c>
      <c r="Q640">
        <v>120000</v>
      </c>
    </row>
    <row r="641" spans="9:17" x14ac:dyDescent="0.25">
      <c r="I641" t="s">
        <v>1056</v>
      </c>
      <c r="J641">
        <v>-0.84530000000000005</v>
      </c>
      <c r="K641">
        <v>0.37690000000000001</v>
      </c>
      <c r="L641">
        <v>6.1000000000000004E-3</v>
      </c>
      <c r="M641">
        <v>-1.5640000000000001</v>
      </c>
      <c r="N641">
        <v>-0.85540000000000005</v>
      </c>
      <c r="O641">
        <v>-7.2249999999999995E-2</v>
      </c>
      <c r="P641">
        <v>30001</v>
      </c>
      <c r="Q641">
        <v>120000</v>
      </c>
    </row>
    <row r="642" spans="9:17" x14ac:dyDescent="0.25">
      <c r="I642" t="s">
        <v>1057</v>
      </c>
      <c r="J642">
        <v>-1.1200000000000001</v>
      </c>
      <c r="K642">
        <v>0.54049999999999998</v>
      </c>
      <c r="L642">
        <v>7.6509999999999998E-3</v>
      </c>
      <c r="M642">
        <v>-2.1909999999999998</v>
      </c>
      <c r="N642">
        <v>-1.1160000000000001</v>
      </c>
      <c r="O642">
        <v>-7.1110000000000007E-2</v>
      </c>
      <c r="P642">
        <v>30001</v>
      </c>
      <c r="Q642">
        <v>120000</v>
      </c>
    </row>
    <row r="643" spans="9:17" x14ac:dyDescent="0.25">
      <c r="I643" t="s">
        <v>1058</v>
      </c>
      <c r="J643">
        <v>-0.97799999999999998</v>
      </c>
      <c r="K643">
        <v>0.44600000000000001</v>
      </c>
      <c r="L643">
        <v>9.0519999999999993E-3</v>
      </c>
      <c r="M643">
        <v>-1.8360000000000001</v>
      </c>
      <c r="N643">
        <v>-0.98529999999999995</v>
      </c>
      <c r="O643">
        <v>-7.8359999999999999E-2</v>
      </c>
      <c r="P643">
        <v>30001</v>
      </c>
      <c r="Q643">
        <v>120000</v>
      </c>
    </row>
    <row r="644" spans="9:17" x14ac:dyDescent="0.25">
      <c r="I644" t="s">
        <v>1059</v>
      </c>
      <c r="J644">
        <v>-0.69169999999999998</v>
      </c>
      <c r="K644">
        <v>0.71499999999999997</v>
      </c>
      <c r="L644">
        <v>1.5779999999999999E-2</v>
      </c>
      <c r="M644">
        <v>-2.0830000000000002</v>
      </c>
      <c r="N644">
        <v>-0.70730000000000004</v>
      </c>
      <c r="O644">
        <v>0.77980000000000005</v>
      </c>
      <c r="P644">
        <v>30001</v>
      </c>
      <c r="Q644">
        <v>120000</v>
      </c>
    </row>
    <row r="645" spans="9:17" x14ac:dyDescent="0.25">
      <c r="I645" t="s">
        <v>1060</v>
      </c>
      <c r="J645">
        <v>-1.2729999999999999</v>
      </c>
      <c r="K645">
        <v>0.71609999999999996</v>
      </c>
      <c r="L645">
        <v>1.5959999999999998E-2</v>
      </c>
      <c r="M645">
        <v>-2.7229999999999999</v>
      </c>
      <c r="N645">
        <v>-1.2589999999999999</v>
      </c>
      <c r="O645">
        <v>0.1235</v>
      </c>
      <c r="P645">
        <v>30001</v>
      </c>
      <c r="Q645">
        <v>120000</v>
      </c>
    </row>
    <row r="646" spans="9:17" x14ac:dyDescent="0.25">
      <c r="I646" t="s">
        <v>1061</v>
      </c>
      <c r="J646">
        <v>-2.069</v>
      </c>
      <c r="K646">
        <v>0.51139999999999997</v>
      </c>
      <c r="L646">
        <v>1.1480000000000001E-2</v>
      </c>
      <c r="M646">
        <v>-3.0430000000000001</v>
      </c>
      <c r="N646">
        <v>-2.0779999999999998</v>
      </c>
      <c r="O646">
        <v>-1.0349999999999999</v>
      </c>
      <c r="P646">
        <v>30001</v>
      </c>
      <c r="Q646">
        <v>120000</v>
      </c>
    </row>
    <row r="647" spans="9:17" x14ac:dyDescent="0.25">
      <c r="I647" t="s">
        <v>1062</v>
      </c>
      <c r="J647">
        <v>-2.349E-2</v>
      </c>
      <c r="K647">
        <v>0.24079999999999999</v>
      </c>
      <c r="L647">
        <v>2.653E-3</v>
      </c>
      <c r="M647">
        <v>-0.5141</v>
      </c>
      <c r="N647">
        <v>-2.0670000000000001E-2</v>
      </c>
      <c r="O647">
        <v>0.47549999999999998</v>
      </c>
      <c r="P647">
        <v>30001</v>
      </c>
      <c r="Q647">
        <v>120000</v>
      </c>
    </row>
    <row r="648" spans="9:17" x14ac:dyDescent="0.25">
      <c r="I648" t="s">
        <v>1063</v>
      </c>
      <c r="J648">
        <v>-3.2059999999999998E-2</v>
      </c>
      <c r="K648">
        <v>0.1701</v>
      </c>
      <c r="L648" s="27">
        <v>7.6409999999999998E-4</v>
      </c>
      <c r="M648">
        <v>-0.37840000000000001</v>
      </c>
      <c r="N648">
        <v>-2.7289999999999998E-2</v>
      </c>
      <c r="O648">
        <v>0.30769999999999997</v>
      </c>
      <c r="P648">
        <v>30001</v>
      </c>
      <c r="Q648">
        <v>120000</v>
      </c>
    </row>
    <row r="649" spans="9:17" x14ac:dyDescent="0.25">
      <c r="I649" t="s">
        <v>1064</v>
      </c>
      <c r="J649">
        <v>-0.85609999999999997</v>
      </c>
      <c r="K649">
        <v>0.36930000000000002</v>
      </c>
      <c r="L649">
        <v>5.7689999999999998E-3</v>
      </c>
      <c r="M649">
        <v>-1.571</v>
      </c>
      <c r="N649">
        <v>-0.85829999999999995</v>
      </c>
      <c r="O649">
        <v>-0.1232</v>
      </c>
      <c r="P649">
        <v>30001</v>
      </c>
      <c r="Q649">
        <v>120000</v>
      </c>
    </row>
    <row r="650" spans="9:17" x14ac:dyDescent="0.25">
      <c r="I650" t="s">
        <v>1065</v>
      </c>
      <c r="J650">
        <v>-0.17829999999999999</v>
      </c>
      <c r="K650">
        <v>0.5847</v>
      </c>
      <c r="L650">
        <v>8.8459999999999997E-3</v>
      </c>
      <c r="M650">
        <v>-1.3759999999999999</v>
      </c>
      <c r="N650">
        <v>-0.16239999999999999</v>
      </c>
      <c r="O650">
        <v>0.95740000000000003</v>
      </c>
      <c r="P650">
        <v>30001</v>
      </c>
      <c r="Q650">
        <v>120000</v>
      </c>
    </row>
    <row r="651" spans="9:17" x14ac:dyDescent="0.25">
      <c r="I651" t="s">
        <v>1066</v>
      </c>
      <c r="J651">
        <v>1.5520000000000001E-2</v>
      </c>
      <c r="K651">
        <v>0.31380000000000002</v>
      </c>
      <c r="L651">
        <v>4.3670000000000002E-3</v>
      </c>
      <c r="M651">
        <v>-0.60440000000000005</v>
      </c>
      <c r="N651">
        <v>1.3390000000000001E-2</v>
      </c>
      <c r="O651">
        <v>0.64049999999999996</v>
      </c>
      <c r="P651">
        <v>30001</v>
      </c>
      <c r="Q651">
        <v>120000</v>
      </c>
    </row>
    <row r="652" spans="9:17" x14ac:dyDescent="0.25">
      <c r="I652" t="s">
        <v>1067</v>
      </c>
      <c r="J652">
        <v>0.21560000000000001</v>
      </c>
      <c r="K652">
        <v>0.58640000000000003</v>
      </c>
      <c r="L652">
        <v>8.6569999999999998E-3</v>
      </c>
      <c r="M652">
        <v>-0.9204</v>
      </c>
      <c r="N652">
        <v>0.1996</v>
      </c>
      <c r="O652">
        <v>1.429</v>
      </c>
      <c r="P652">
        <v>30001</v>
      </c>
      <c r="Q652">
        <v>120000</v>
      </c>
    </row>
    <row r="653" spans="9:17" x14ac:dyDescent="0.25">
      <c r="I653" t="s">
        <v>1068</v>
      </c>
      <c r="J653">
        <v>-0.7833</v>
      </c>
      <c r="K653">
        <v>0.31490000000000001</v>
      </c>
      <c r="L653">
        <v>4.712E-3</v>
      </c>
      <c r="M653">
        <v>-1.3939999999999999</v>
      </c>
      <c r="N653">
        <v>-0.78610000000000002</v>
      </c>
      <c r="O653">
        <v>-0.15540000000000001</v>
      </c>
      <c r="P653">
        <v>30001</v>
      </c>
      <c r="Q653">
        <v>120000</v>
      </c>
    </row>
    <row r="654" spans="9:17" x14ac:dyDescent="0.25">
      <c r="I654" t="s">
        <v>1069</v>
      </c>
      <c r="J654">
        <v>-0.66569999999999996</v>
      </c>
      <c r="K654">
        <v>0.42259999999999998</v>
      </c>
      <c r="L654">
        <v>6.149E-3</v>
      </c>
      <c r="M654">
        <v>-1.4990000000000001</v>
      </c>
      <c r="N654">
        <v>-0.66600000000000004</v>
      </c>
      <c r="O654">
        <v>0.16300000000000001</v>
      </c>
      <c r="P654">
        <v>30001</v>
      </c>
      <c r="Q654">
        <v>120000</v>
      </c>
    </row>
    <row r="655" spans="9:17" x14ac:dyDescent="0.25">
      <c r="I655" t="s">
        <v>1070</v>
      </c>
      <c r="J655">
        <v>0.1225</v>
      </c>
      <c r="K655">
        <v>0.30130000000000001</v>
      </c>
      <c r="L655">
        <v>5.071E-3</v>
      </c>
      <c r="M655">
        <v>-0.46700000000000003</v>
      </c>
      <c r="N655">
        <v>0.1192</v>
      </c>
      <c r="O655">
        <v>0.72440000000000004</v>
      </c>
      <c r="P655">
        <v>30001</v>
      </c>
      <c r="Q655">
        <v>120000</v>
      </c>
    </row>
    <row r="656" spans="9:17" x14ac:dyDescent="0.25">
      <c r="I656" t="s">
        <v>1071</v>
      </c>
      <c r="J656">
        <v>-4.5449999999999997E-2</v>
      </c>
      <c r="K656">
        <v>0.34570000000000001</v>
      </c>
      <c r="L656">
        <v>4.2269999999999999E-3</v>
      </c>
      <c r="M656">
        <v>-0.72629999999999995</v>
      </c>
      <c r="N656">
        <v>-4.5780000000000001E-2</v>
      </c>
      <c r="O656">
        <v>0.63770000000000004</v>
      </c>
      <c r="P656">
        <v>30001</v>
      </c>
      <c r="Q656">
        <v>120000</v>
      </c>
    </row>
    <row r="657" spans="9:17" x14ac:dyDescent="0.25">
      <c r="I657" t="s">
        <v>1072</v>
      </c>
      <c r="J657">
        <v>-0.90390000000000004</v>
      </c>
      <c r="K657">
        <v>0.30869999999999997</v>
      </c>
      <c r="L657">
        <v>5.4320000000000002E-3</v>
      </c>
      <c r="M657">
        <v>-1.5029999999999999</v>
      </c>
      <c r="N657">
        <v>-0.90590000000000004</v>
      </c>
      <c r="O657">
        <v>-0.28870000000000001</v>
      </c>
      <c r="P657">
        <v>30001</v>
      </c>
      <c r="Q657">
        <v>120000</v>
      </c>
    </row>
    <row r="658" spans="9:17" x14ac:dyDescent="0.25">
      <c r="I658" t="s">
        <v>1073</v>
      </c>
      <c r="J658">
        <v>-1.1779999999999999</v>
      </c>
      <c r="K658">
        <v>0.49559999999999998</v>
      </c>
      <c r="L658">
        <v>7.0460000000000002E-3</v>
      </c>
      <c r="M658">
        <v>-2.1659999999999999</v>
      </c>
      <c r="N658">
        <v>-1.17</v>
      </c>
      <c r="O658">
        <v>-0.23180000000000001</v>
      </c>
      <c r="P658">
        <v>30001</v>
      </c>
      <c r="Q658">
        <v>120000</v>
      </c>
    </row>
    <row r="659" spans="9:17" x14ac:dyDescent="0.25">
      <c r="I659" t="s">
        <v>1074</v>
      </c>
      <c r="J659">
        <v>-1.0369999999999999</v>
      </c>
      <c r="K659">
        <v>0.39750000000000002</v>
      </c>
      <c r="L659">
        <v>8.4390000000000003E-3</v>
      </c>
      <c r="M659">
        <v>-1.806</v>
      </c>
      <c r="N659">
        <v>-1.038</v>
      </c>
      <c r="O659">
        <v>-0.2525</v>
      </c>
      <c r="P659">
        <v>30001</v>
      </c>
      <c r="Q659">
        <v>120000</v>
      </c>
    </row>
    <row r="660" spans="9:17" x14ac:dyDescent="0.25">
      <c r="I660" t="s">
        <v>1075</v>
      </c>
      <c r="J660">
        <v>-0.75029999999999997</v>
      </c>
      <c r="K660">
        <v>0.68720000000000003</v>
      </c>
      <c r="L660">
        <v>1.545E-2</v>
      </c>
      <c r="M660">
        <v>-2.0819999999999999</v>
      </c>
      <c r="N660">
        <v>-0.76349999999999996</v>
      </c>
      <c r="O660">
        <v>0.65890000000000004</v>
      </c>
      <c r="P660">
        <v>30001</v>
      </c>
      <c r="Q660">
        <v>120000</v>
      </c>
    </row>
    <row r="661" spans="9:17" x14ac:dyDescent="0.25">
      <c r="I661" t="s">
        <v>1076</v>
      </c>
      <c r="J661">
        <v>-1.3320000000000001</v>
      </c>
      <c r="K661">
        <v>0.6875</v>
      </c>
      <c r="L661">
        <v>1.566E-2</v>
      </c>
      <c r="M661">
        <v>-2.7469999999999999</v>
      </c>
      <c r="N661">
        <v>-1.3140000000000001</v>
      </c>
      <c r="O661">
        <v>-3.8349999999999999E-3</v>
      </c>
      <c r="P661">
        <v>30001</v>
      </c>
      <c r="Q661">
        <v>120000</v>
      </c>
    </row>
    <row r="662" spans="9:17" x14ac:dyDescent="0.25">
      <c r="I662" t="s">
        <v>1077</v>
      </c>
      <c r="J662">
        <v>-2.1269999999999998</v>
      </c>
      <c r="K662">
        <v>0.46710000000000002</v>
      </c>
      <c r="L662">
        <v>1.093E-2</v>
      </c>
      <c r="M662">
        <v>-3.03</v>
      </c>
      <c r="N662">
        <v>-2.1320000000000001</v>
      </c>
      <c r="O662">
        <v>-1.1919999999999999</v>
      </c>
      <c r="P662">
        <v>30001</v>
      </c>
      <c r="Q662">
        <v>120000</v>
      </c>
    </row>
    <row r="663" spans="9:17" x14ac:dyDescent="0.25">
      <c r="I663" t="s">
        <v>1078</v>
      </c>
      <c r="J663">
        <v>-8.5780000000000006E-3</v>
      </c>
      <c r="K663">
        <v>0.25480000000000003</v>
      </c>
      <c r="L663">
        <v>2.647E-3</v>
      </c>
      <c r="M663">
        <v>-0.5464</v>
      </c>
      <c r="N663">
        <v>-3.0709999999999999E-3</v>
      </c>
      <c r="O663">
        <v>0.50539999999999996</v>
      </c>
      <c r="P663">
        <v>30001</v>
      </c>
      <c r="Q663">
        <v>120000</v>
      </c>
    </row>
    <row r="664" spans="9:17" x14ac:dyDescent="0.25">
      <c r="I664" t="s">
        <v>1079</v>
      </c>
      <c r="J664">
        <v>-0.83260000000000001</v>
      </c>
      <c r="K664">
        <v>0.35589999999999999</v>
      </c>
      <c r="L664">
        <v>5.3749999999999996E-3</v>
      </c>
      <c r="M664">
        <v>-1.5169999999999999</v>
      </c>
      <c r="N664">
        <v>-0.83709999999999996</v>
      </c>
      <c r="O664">
        <v>-0.124</v>
      </c>
      <c r="P664">
        <v>30001</v>
      </c>
      <c r="Q664">
        <v>120000</v>
      </c>
    </row>
    <row r="665" spans="9:17" x14ac:dyDescent="0.25">
      <c r="I665" t="s">
        <v>1080</v>
      </c>
      <c r="J665">
        <v>-0.15490000000000001</v>
      </c>
      <c r="K665">
        <v>0.55369999999999997</v>
      </c>
      <c r="L665">
        <v>8.0149999999999996E-3</v>
      </c>
      <c r="M665">
        <v>-1.2989999999999999</v>
      </c>
      <c r="N665">
        <v>-0.1391</v>
      </c>
      <c r="O665">
        <v>0.91969999999999996</v>
      </c>
      <c r="P665">
        <v>30001</v>
      </c>
      <c r="Q665">
        <v>120000</v>
      </c>
    </row>
    <row r="666" spans="9:17" x14ac:dyDescent="0.25">
      <c r="I666" t="s">
        <v>1081</v>
      </c>
      <c r="J666">
        <v>3.9010000000000003E-2</v>
      </c>
      <c r="K666">
        <v>0.25080000000000002</v>
      </c>
      <c r="L666">
        <v>2.9090000000000001E-3</v>
      </c>
      <c r="M666">
        <v>-0.45100000000000001</v>
      </c>
      <c r="N666">
        <v>3.7760000000000002E-2</v>
      </c>
      <c r="O666">
        <v>0.53559999999999997</v>
      </c>
      <c r="P666">
        <v>30001</v>
      </c>
      <c r="Q666">
        <v>120000</v>
      </c>
    </row>
    <row r="667" spans="9:17" x14ac:dyDescent="0.25">
      <c r="I667" t="s">
        <v>1082</v>
      </c>
      <c r="J667">
        <v>0.23910000000000001</v>
      </c>
      <c r="K667">
        <v>0.55510000000000004</v>
      </c>
      <c r="L667">
        <v>7.8609999999999999E-3</v>
      </c>
      <c r="M667">
        <v>-0.83509999999999995</v>
      </c>
      <c r="N667">
        <v>0.21920000000000001</v>
      </c>
      <c r="O667">
        <v>1.397</v>
      </c>
      <c r="P667">
        <v>30001</v>
      </c>
      <c r="Q667">
        <v>120000</v>
      </c>
    </row>
    <row r="668" spans="9:17" x14ac:dyDescent="0.25">
      <c r="I668" t="s">
        <v>1083</v>
      </c>
      <c r="J668">
        <v>-0.75980000000000003</v>
      </c>
      <c r="K668">
        <v>0.27450000000000002</v>
      </c>
      <c r="L668">
        <v>4.071E-3</v>
      </c>
      <c r="M668">
        <v>-1.292</v>
      </c>
      <c r="N668">
        <v>-0.76149999999999995</v>
      </c>
      <c r="O668">
        <v>-0.215</v>
      </c>
      <c r="P668">
        <v>30001</v>
      </c>
      <c r="Q668">
        <v>120000</v>
      </c>
    </row>
    <row r="669" spans="9:17" x14ac:dyDescent="0.25">
      <c r="I669" t="s">
        <v>1084</v>
      </c>
      <c r="J669">
        <v>-0.64219999999999999</v>
      </c>
      <c r="K669">
        <v>0.37780000000000002</v>
      </c>
      <c r="L669">
        <v>5.6309999999999997E-3</v>
      </c>
      <c r="M669">
        <v>-1.393</v>
      </c>
      <c r="N669">
        <v>-0.64129999999999998</v>
      </c>
      <c r="O669">
        <v>9.5990000000000006E-2</v>
      </c>
      <c r="P669">
        <v>30001</v>
      </c>
      <c r="Q669">
        <v>120000</v>
      </c>
    </row>
    <row r="670" spans="9:17" x14ac:dyDescent="0.25">
      <c r="I670" t="s">
        <v>1085</v>
      </c>
      <c r="J670">
        <v>0.14599999999999999</v>
      </c>
      <c r="K670">
        <v>0.23730000000000001</v>
      </c>
      <c r="L670">
        <v>3.6960000000000001E-3</v>
      </c>
      <c r="M670">
        <v>-0.31819999999999998</v>
      </c>
      <c r="N670">
        <v>0.14380000000000001</v>
      </c>
      <c r="O670">
        <v>0.61760000000000004</v>
      </c>
      <c r="P670">
        <v>30001</v>
      </c>
      <c r="Q670">
        <v>120000</v>
      </c>
    </row>
    <row r="671" spans="9:17" x14ac:dyDescent="0.25">
      <c r="I671" t="s">
        <v>1086</v>
      </c>
      <c r="J671">
        <v>-2.197E-2</v>
      </c>
      <c r="K671">
        <v>0.2843</v>
      </c>
      <c r="L671">
        <v>2.6570000000000001E-3</v>
      </c>
      <c r="M671">
        <v>-0.58289999999999997</v>
      </c>
      <c r="N671">
        <v>-2.2599999999999999E-2</v>
      </c>
      <c r="O671">
        <v>0.53590000000000004</v>
      </c>
      <c r="P671">
        <v>30001</v>
      </c>
      <c r="Q671">
        <v>120000</v>
      </c>
    </row>
    <row r="672" spans="9:17" x14ac:dyDescent="0.25">
      <c r="I672" t="s">
        <v>1087</v>
      </c>
      <c r="J672">
        <v>-0.88039999999999996</v>
      </c>
      <c r="K672">
        <v>0.29289999999999999</v>
      </c>
      <c r="L672">
        <v>4.9870000000000001E-3</v>
      </c>
      <c r="M672">
        <v>-1.446</v>
      </c>
      <c r="N672">
        <v>-0.88290000000000002</v>
      </c>
      <c r="O672">
        <v>-0.2974</v>
      </c>
      <c r="P672">
        <v>30001</v>
      </c>
      <c r="Q672">
        <v>120000</v>
      </c>
    </row>
    <row r="673" spans="9:17" x14ac:dyDescent="0.25">
      <c r="I673" t="s">
        <v>1088</v>
      </c>
      <c r="J673">
        <v>-1.155</v>
      </c>
      <c r="K673">
        <v>0.48670000000000002</v>
      </c>
      <c r="L673">
        <v>6.8459999999999997E-3</v>
      </c>
      <c r="M673">
        <v>-2.1269999999999998</v>
      </c>
      <c r="N673">
        <v>-1.147</v>
      </c>
      <c r="O673">
        <v>-0.22439999999999999</v>
      </c>
      <c r="P673">
        <v>30001</v>
      </c>
      <c r="Q673">
        <v>120000</v>
      </c>
    </row>
    <row r="674" spans="9:17" x14ac:dyDescent="0.25">
      <c r="I674" t="s">
        <v>1089</v>
      </c>
      <c r="J674">
        <v>-1.0129999999999999</v>
      </c>
      <c r="K674">
        <v>0.35620000000000002</v>
      </c>
      <c r="L674">
        <v>7.4460000000000004E-3</v>
      </c>
      <c r="M674">
        <v>-1.708</v>
      </c>
      <c r="N674">
        <v>-1.0149999999999999</v>
      </c>
      <c r="O674">
        <v>-0.30620000000000003</v>
      </c>
      <c r="P674">
        <v>30001</v>
      </c>
      <c r="Q674">
        <v>120000</v>
      </c>
    </row>
    <row r="675" spans="9:17" x14ac:dyDescent="0.25">
      <c r="I675" t="s">
        <v>1090</v>
      </c>
      <c r="J675">
        <v>-0.7268</v>
      </c>
      <c r="K675">
        <v>0.66410000000000002</v>
      </c>
      <c r="L675">
        <v>1.4829999999999999E-2</v>
      </c>
      <c r="M675">
        <v>-2.016</v>
      </c>
      <c r="N675">
        <v>-0.74409999999999998</v>
      </c>
      <c r="O675">
        <v>0.62980000000000003</v>
      </c>
      <c r="P675">
        <v>30001</v>
      </c>
      <c r="Q675">
        <v>120000</v>
      </c>
    </row>
    <row r="676" spans="9:17" x14ac:dyDescent="0.25">
      <c r="I676" t="s">
        <v>1091</v>
      </c>
      <c r="J676">
        <v>-1.3080000000000001</v>
      </c>
      <c r="K676">
        <v>0.66369999999999996</v>
      </c>
      <c r="L676">
        <v>1.503E-2</v>
      </c>
      <c r="M676">
        <v>-2.6850000000000001</v>
      </c>
      <c r="N676">
        <v>-1.2869999999999999</v>
      </c>
      <c r="O676">
        <v>-1.8360000000000001E-2</v>
      </c>
      <c r="P676">
        <v>30001</v>
      </c>
      <c r="Q676">
        <v>120000</v>
      </c>
    </row>
    <row r="677" spans="9:17" x14ac:dyDescent="0.25">
      <c r="I677" t="s">
        <v>1092</v>
      </c>
      <c r="J677">
        <v>-2.1040000000000001</v>
      </c>
      <c r="K677">
        <v>0.43630000000000002</v>
      </c>
      <c r="L677">
        <v>1.01E-2</v>
      </c>
      <c r="M677">
        <v>-2.9449999999999998</v>
      </c>
      <c r="N677">
        <v>-2.1070000000000002</v>
      </c>
      <c r="O677">
        <v>-1.232</v>
      </c>
      <c r="P677">
        <v>30001</v>
      </c>
      <c r="Q677">
        <v>120000</v>
      </c>
    </row>
    <row r="678" spans="9:17" x14ac:dyDescent="0.25">
      <c r="I678" t="s">
        <v>1093</v>
      </c>
      <c r="J678">
        <v>-0.82399999999999995</v>
      </c>
      <c r="K678">
        <v>0.38150000000000001</v>
      </c>
      <c r="L678">
        <v>5.7910000000000001E-3</v>
      </c>
      <c r="M678">
        <v>-1.5609999999999999</v>
      </c>
      <c r="N678">
        <v>-0.82879999999999998</v>
      </c>
      <c r="O678">
        <v>-6.6549999999999998E-2</v>
      </c>
      <c r="P678">
        <v>30001</v>
      </c>
      <c r="Q678">
        <v>120000</v>
      </c>
    </row>
    <row r="679" spans="9:17" x14ac:dyDescent="0.25">
      <c r="I679" t="s">
        <v>1094</v>
      </c>
      <c r="J679">
        <v>-0.14630000000000001</v>
      </c>
      <c r="K679">
        <v>0.59099999999999997</v>
      </c>
      <c r="L679">
        <v>8.8120000000000004E-3</v>
      </c>
      <c r="M679">
        <v>-1.36</v>
      </c>
      <c r="N679">
        <v>-0.13150000000000001</v>
      </c>
      <c r="O679">
        <v>1.002</v>
      </c>
      <c r="P679">
        <v>30001</v>
      </c>
      <c r="Q679">
        <v>120000</v>
      </c>
    </row>
    <row r="680" spans="9:17" x14ac:dyDescent="0.25">
      <c r="I680" t="s">
        <v>1095</v>
      </c>
      <c r="J680">
        <v>4.759E-2</v>
      </c>
      <c r="K680">
        <v>0.32650000000000001</v>
      </c>
      <c r="L680">
        <v>4.3489999999999996E-3</v>
      </c>
      <c r="M680">
        <v>-0.59130000000000005</v>
      </c>
      <c r="N680">
        <v>4.4089999999999997E-2</v>
      </c>
      <c r="O680">
        <v>0.7016</v>
      </c>
      <c r="P680">
        <v>30001</v>
      </c>
      <c r="Q680">
        <v>120000</v>
      </c>
    </row>
    <row r="681" spans="9:17" x14ac:dyDescent="0.25">
      <c r="I681" t="s">
        <v>1096</v>
      </c>
      <c r="J681">
        <v>0.2477</v>
      </c>
      <c r="K681">
        <v>0.59219999999999995</v>
      </c>
      <c r="L681">
        <v>8.6300000000000005E-3</v>
      </c>
      <c r="M681">
        <v>-0.89449999999999996</v>
      </c>
      <c r="N681">
        <v>0.23250000000000001</v>
      </c>
      <c r="O681">
        <v>1.4710000000000001</v>
      </c>
      <c r="P681">
        <v>30001</v>
      </c>
      <c r="Q681">
        <v>120000</v>
      </c>
    </row>
    <row r="682" spans="9:17" x14ac:dyDescent="0.25">
      <c r="I682" t="s">
        <v>1097</v>
      </c>
      <c r="J682">
        <v>-0.75129999999999997</v>
      </c>
      <c r="K682">
        <v>0.32800000000000001</v>
      </c>
      <c r="L682">
        <v>4.7140000000000003E-3</v>
      </c>
      <c r="M682">
        <v>-1.3839999999999999</v>
      </c>
      <c r="N682">
        <v>-0.75480000000000003</v>
      </c>
      <c r="O682">
        <v>-9.3920000000000003E-2</v>
      </c>
      <c r="P682">
        <v>30001</v>
      </c>
      <c r="Q682">
        <v>120000</v>
      </c>
    </row>
    <row r="683" spans="9:17" x14ac:dyDescent="0.25">
      <c r="I683" t="s">
        <v>1098</v>
      </c>
      <c r="J683">
        <v>-0.63360000000000005</v>
      </c>
      <c r="K683">
        <v>0.432</v>
      </c>
      <c r="L683">
        <v>6.1760000000000001E-3</v>
      </c>
      <c r="M683">
        <v>-1.4830000000000001</v>
      </c>
      <c r="N683">
        <v>-0.6341</v>
      </c>
      <c r="O683">
        <v>0.21729999999999999</v>
      </c>
      <c r="P683">
        <v>30001</v>
      </c>
      <c r="Q683">
        <v>120000</v>
      </c>
    </row>
    <row r="684" spans="9:17" x14ac:dyDescent="0.25">
      <c r="I684" t="s">
        <v>1099</v>
      </c>
      <c r="J684">
        <v>0.15459999999999999</v>
      </c>
      <c r="K684">
        <v>0.31459999999999999</v>
      </c>
      <c r="L684">
        <v>5.0470000000000003E-3</v>
      </c>
      <c r="M684">
        <v>-0.45810000000000001</v>
      </c>
      <c r="N684">
        <v>0.14990000000000001</v>
      </c>
      <c r="O684">
        <v>0.78769999999999996</v>
      </c>
      <c r="P684">
        <v>30001</v>
      </c>
      <c r="Q684">
        <v>120000</v>
      </c>
    </row>
    <row r="685" spans="9:17" x14ac:dyDescent="0.25">
      <c r="I685" t="s">
        <v>1100</v>
      </c>
      <c r="J685">
        <v>-1.3390000000000001E-2</v>
      </c>
      <c r="K685">
        <v>0.35770000000000002</v>
      </c>
      <c r="L685">
        <v>4.2379999999999996E-3</v>
      </c>
      <c r="M685">
        <v>-0.71560000000000001</v>
      </c>
      <c r="N685">
        <v>-1.525E-2</v>
      </c>
      <c r="O685">
        <v>0.6976</v>
      </c>
      <c r="P685">
        <v>30001</v>
      </c>
      <c r="Q685">
        <v>120000</v>
      </c>
    </row>
    <row r="686" spans="9:17" x14ac:dyDescent="0.25">
      <c r="I686" t="s">
        <v>1101</v>
      </c>
      <c r="J686">
        <v>-0.87180000000000002</v>
      </c>
      <c r="K686">
        <v>0.32369999999999999</v>
      </c>
      <c r="L686">
        <v>5.4479999999999997E-3</v>
      </c>
      <c r="M686">
        <v>-1.498</v>
      </c>
      <c r="N686">
        <v>-0.87539999999999996</v>
      </c>
      <c r="O686">
        <v>-0.22570000000000001</v>
      </c>
      <c r="P686">
        <v>30001</v>
      </c>
      <c r="Q686">
        <v>120000</v>
      </c>
    </row>
    <row r="687" spans="9:17" x14ac:dyDescent="0.25">
      <c r="I687" t="s">
        <v>1102</v>
      </c>
      <c r="J687">
        <v>-1.1459999999999999</v>
      </c>
      <c r="K687">
        <v>0.50449999999999995</v>
      </c>
      <c r="L687">
        <v>7.0740000000000004E-3</v>
      </c>
      <c r="M687">
        <v>-2.149</v>
      </c>
      <c r="N687">
        <v>-1.1399999999999999</v>
      </c>
      <c r="O687">
        <v>-0.1784</v>
      </c>
      <c r="P687">
        <v>30001</v>
      </c>
      <c r="Q687">
        <v>120000</v>
      </c>
    </row>
    <row r="688" spans="9:17" x14ac:dyDescent="0.25">
      <c r="I688" t="s">
        <v>1103</v>
      </c>
      <c r="J688">
        <v>-1.0049999999999999</v>
      </c>
      <c r="K688">
        <v>0.40770000000000001</v>
      </c>
      <c r="L688">
        <v>8.4080000000000005E-3</v>
      </c>
      <c r="M688">
        <v>-1.7929999999999999</v>
      </c>
      <c r="N688">
        <v>-1.008</v>
      </c>
      <c r="O688">
        <v>-0.19839999999999999</v>
      </c>
      <c r="P688">
        <v>30001</v>
      </c>
      <c r="Q688">
        <v>120000</v>
      </c>
    </row>
    <row r="689" spans="9:17" x14ac:dyDescent="0.25">
      <c r="I689" t="s">
        <v>1104</v>
      </c>
      <c r="J689">
        <v>-0.71830000000000005</v>
      </c>
      <c r="K689">
        <v>0.69359999999999999</v>
      </c>
      <c r="L689">
        <v>1.542E-2</v>
      </c>
      <c r="M689">
        <v>-2.0609999999999999</v>
      </c>
      <c r="N689">
        <v>-0.73</v>
      </c>
      <c r="O689">
        <v>0.70050000000000001</v>
      </c>
      <c r="P689">
        <v>30001</v>
      </c>
      <c r="Q689">
        <v>120000</v>
      </c>
    </row>
    <row r="690" spans="9:17" x14ac:dyDescent="0.25">
      <c r="I690" t="s">
        <v>1105</v>
      </c>
      <c r="J690">
        <v>-1.3</v>
      </c>
      <c r="K690">
        <v>0.69369999999999998</v>
      </c>
      <c r="L690">
        <v>1.5630000000000002E-2</v>
      </c>
      <c r="M690">
        <v>-2.7229999999999999</v>
      </c>
      <c r="N690">
        <v>-1.2809999999999999</v>
      </c>
      <c r="O690">
        <v>3.764E-2</v>
      </c>
      <c r="P690">
        <v>30001</v>
      </c>
      <c r="Q690">
        <v>120000</v>
      </c>
    </row>
    <row r="691" spans="9:17" x14ac:dyDescent="0.25">
      <c r="I691" t="s">
        <v>1106</v>
      </c>
      <c r="J691">
        <v>-2.0950000000000002</v>
      </c>
      <c r="K691">
        <v>0.4748</v>
      </c>
      <c r="L691">
        <v>1.09E-2</v>
      </c>
      <c r="M691">
        <v>-3.01</v>
      </c>
      <c r="N691">
        <v>-2.0990000000000002</v>
      </c>
      <c r="O691">
        <v>-1.1439999999999999</v>
      </c>
      <c r="P691">
        <v>30001</v>
      </c>
      <c r="Q691">
        <v>120000</v>
      </c>
    </row>
    <row r="692" spans="9:17" x14ac:dyDescent="0.25">
      <c r="I692" t="s">
        <v>1107</v>
      </c>
      <c r="J692">
        <v>0.67769999999999997</v>
      </c>
      <c r="K692">
        <v>0.61580000000000001</v>
      </c>
      <c r="L692">
        <v>9.4699999999999993E-3</v>
      </c>
      <c r="M692">
        <v>-0.58489999999999998</v>
      </c>
      <c r="N692">
        <v>0.69769999999999999</v>
      </c>
      <c r="O692">
        <v>1.863</v>
      </c>
      <c r="P692">
        <v>30001</v>
      </c>
      <c r="Q692">
        <v>120000</v>
      </c>
    </row>
    <row r="693" spans="9:17" x14ac:dyDescent="0.25">
      <c r="I693" t="s">
        <v>1108</v>
      </c>
      <c r="J693">
        <v>0.87160000000000004</v>
      </c>
      <c r="K693">
        <v>0.36320000000000002</v>
      </c>
      <c r="L693">
        <v>4.6569999999999997E-3</v>
      </c>
      <c r="M693">
        <v>0.14319999999999999</v>
      </c>
      <c r="N693">
        <v>0.87729999999999997</v>
      </c>
      <c r="O693">
        <v>1.569</v>
      </c>
      <c r="P693">
        <v>30001</v>
      </c>
      <c r="Q693">
        <v>120000</v>
      </c>
    </row>
    <row r="694" spans="9:17" x14ac:dyDescent="0.25">
      <c r="I694" t="s">
        <v>1109</v>
      </c>
      <c r="J694">
        <v>1.0720000000000001</v>
      </c>
      <c r="K694">
        <v>0.61680000000000001</v>
      </c>
      <c r="L694">
        <v>9.2860000000000009E-3</v>
      </c>
      <c r="M694">
        <v>-0.13450000000000001</v>
      </c>
      <c r="N694">
        <v>1.0640000000000001</v>
      </c>
      <c r="O694">
        <v>2.3210000000000002</v>
      </c>
      <c r="P694">
        <v>30001</v>
      </c>
      <c r="Q694">
        <v>120000</v>
      </c>
    </row>
    <row r="695" spans="9:17" x14ac:dyDescent="0.25">
      <c r="I695" t="s">
        <v>1110</v>
      </c>
      <c r="J695">
        <v>7.2749999999999995E-2</v>
      </c>
      <c r="K695">
        <v>0.30380000000000001</v>
      </c>
      <c r="L695">
        <v>3.0010000000000002E-3</v>
      </c>
      <c r="M695">
        <v>-0.52669999999999995</v>
      </c>
      <c r="N695">
        <v>7.5490000000000002E-2</v>
      </c>
      <c r="O695">
        <v>0.66469999999999996</v>
      </c>
      <c r="P695">
        <v>30001</v>
      </c>
      <c r="Q695">
        <v>120000</v>
      </c>
    </row>
    <row r="696" spans="9:17" x14ac:dyDescent="0.25">
      <c r="I696" t="s">
        <v>1111</v>
      </c>
      <c r="J696">
        <v>0.19040000000000001</v>
      </c>
      <c r="K696">
        <v>0.46860000000000002</v>
      </c>
      <c r="L696">
        <v>7.0229999999999997E-3</v>
      </c>
      <c r="M696">
        <v>-0.72709999999999997</v>
      </c>
      <c r="N696">
        <v>0.19009999999999999</v>
      </c>
      <c r="O696">
        <v>1.111</v>
      </c>
      <c r="P696">
        <v>30001</v>
      </c>
      <c r="Q696">
        <v>120000</v>
      </c>
    </row>
    <row r="697" spans="9:17" x14ac:dyDescent="0.25">
      <c r="I697" t="s">
        <v>1112</v>
      </c>
      <c r="J697">
        <v>0.97860000000000003</v>
      </c>
      <c r="K697">
        <v>0.35010000000000002</v>
      </c>
      <c r="L697">
        <v>4.1359999999999999E-3</v>
      </c>
      <c r="M697">
        <v>0.28210000000000002</v>
      </c>
      <c r="N697">
        <v>0.98209999999999997</v>
      </c>
      <c r="O697">
        <v>1.655</v>
      </c>
      <c r="P697">
        <v>30001</v>
      </c>
      <c r="Q697">
        <v>120000</v>
      </c>
    </row>
    <row r="698" spans="9:17" x14ac:dyDescent="0.25">
      <c r="I698" t="s">
        <v>1113</v>
      </c>
      <c r="J698">
        <v>0.81059999999999999</v>
      </c>
      <c r="K698">
        <v>0.4113</v>
      </c>
      <c r="L698">
        <v>5.653E-3</v>
      </c>
      <c r="M698" s="27">
        <v>6.4840000000000004E-4</v>
      </c>
      <c r="N698">
        <v>0.81089999999999995</v>
      </c>
      <c r="O698">
        <v>1.6140000000000001</v>
      </c>
      <c r="P698">
        <v>30001</v>
      </c>
      <c r="Q698">
        <v>120000</v>
      </c>
    </row>
    <row r="699" spans="9:17" x14ac:dyDescent="0.25">
      <c r="I699" t="s">
        <v>1114</v>
      </c>
      <c r="J699">
        <v>-4.7829999999999998E-2</v>
      </c>
      <c r="K699">
        <v>0.2011</v>
      </c>
      <c r="L699">
        <v>1.4519999999999999E-3</v>
      </c>
      <c r="M699">
        <v>-0.44479999999999997</v>
      </c>
      <c r="N699">
        <v>-4.8129999999999999E-2</v>
      </c>
      <c r="O699">
        <v>0.34570000000000001</v>
      </c>
      <c r="P699">
        <v>30001</v>
      </c>
      <c r="Q699">
        <v>120000</v>
      </c>
    </row>
    <row r="700" spans="9:17" x14ac:dyDescent="0.25">
      <c r="I700" t="s">
        <v>1115</v>
      </c>
      <c r="J700">
        <v>-0.32219999999999999</v>
      </c>
      <c r="K700">
        <v>0.43509999999999999</v>
      </c>
      <c r="L700">
        <v>4.2509999999999996E-3</v>
      </c>
      <c r="M700">
        <v>-1.196</v>
      </c>
      <c r="N700">
        <v>-0.314</v>
      </c>
      <c r="O700">
        <v>0.51</v>
      </c>
      <c r="P700">
        <v>30001</v>
      </c>
      <c r="Q700">
        <v>120000</v>
      </c>
    </row>
    <row r="701" spans="9:17" x14ac:dyDescent="0.25">
      <c r="I701" t="s">
        <v>1116</v>
      </c>
      <c r="J701">
        <v>-0.18049999999999999</v>
      </c>
      <c r="K701">
        <v>0.40960000000000002</v>
      </c>
      <c r="L701">
        <v>5.9119999999999997E-3</v>
      </c>
      <c r="M701">
        <v>-0.99790000000000001</v>
      </c>
      <c r="N701">
        <v>-0.1764</v>
      </c>
      <c r="O701">
        <v>0.61160000000000003</v>
      </c>
      <c r="P701">
        <v>30001</v>
      </c>
      <c r="Q701">
        <v>120000</v>
      </c>
    </row>
    <row r="702" spans="9:17" x14ac:dyDescent="0.25">
      <c r="I702" t="s">
        <v>1117</v>
      </c>
      <c r="J702">
        <v>0.1057</v>
      </c>
      <c r="K702">
        <v>0.69189999999999996</v>
      </c>
      <c r="L702">
        <v>1.4109999999999999E-2</v>
      </c>
      <c r="M702">
        <v>-1.2470000000000001</v>
      </c>
      <c r="N702">
        <v>9.153E-2</v>
      </c>
      <c r="O702">
        <v>1.512</v>
      </c>
      <c r="P702">
        <v>30001</v>
      </c>
      <c r="Q702">
        <v>120000</v>
      </c>
    </row>
    <row r="703" spans="9:17" x14ac:dyDescent="0.25">
      <c r="I703" t="s">
        <v>1118</v>
      </c>
      <c r="J703">
        <v>-0.47549999999999998</v>
      </c>
      <c r="K703">
        <v>0.69110000000000005</v>
      </c>
      <c r="L703">
        <v>1.4319999999999999E-2</v>
      </c>
      <c r="M703">
        <v>-1.905</v>
      </c>
      <c r="N703">
        <v>-0.45729999999999998</v>
      </c>
      <c r="O703">
        <v>0.86070000000000002</v>
      </c>
      <c r="P703">
        <v>30001</v>
      </c>
      <c r="Q703">
        <v>120000</v>
      </c>
    </row>
    <row r="704" spans="9:17" x14ac:dyDescent="0.25">
      <c r="I704" t="s">
        <v>1119</v>
      </c>
      <c r="J704">
        <v>-1.2709999999999999</v>
      </c>
      <c r="K704">
        <v>0.45579999999999998</v>
      </c>
      <c r="L704">
        <v>7.7250000000000001E-3</v>
      </c>
      <c r="M704">
        <v>-2.1659999999999999</v>
      </c>
      <c r="N704">
        <v>-1.2709999999999999</v>
      </c>
      <c r="O704">
        <v>-0.37809999999999999</v>
      </c>
      <c r="P704">
        <v>30001</v>
      </c>
      <c r="Q704">
        <v>120000</v>
      </c>
    </row>
    <row r="705" spans="9:17" x14ac:dyDescent="0.25">
      <c r="I705" t="s">
        <v>1120</v>
      </c>
      <c r="J705">
        <v>0.19389999999999999</v>
      </c>
      <c r="K705">
        <v>0.49490000000000001</v>
      </c>
      <c r="L705">
        <v>6.6030000000000004E-3</v>
      </c>
      <c r="M705">
        <v>-0.77939999999999998</v>
      </c>
      <c r="N705">
        <v>0.1648</v>
      </c>
      <c r="O705">
        <v>1.2490000000000001</v>
      </c>
      <c r="P705">
        <v>30001</v>
      </c>
      <c r="Q705">
        <v>120000</v>
      </c>
    </row>
    <row r="706" spans="9:17" x14ac:dyDescent="0.25">
      <c r="I706" t="s">
        <v>1121</v>
      </c>
      <c r="J706">
        <v>0.39389999999999997</v>
      </c>
      <c r="K706">
        <v>0.31680000000000003</v>
      </c>
      <c r="L706">
        <v>2.4870000000000001E-3</v>
      </c>
      <c r="M706">
        <v>-0.1721</v>
      </c>
      <c r="N706">
        <v>0.37869999999999998</v>
      </c>
      <c r="O706">
        <v>1.05</v>
      </c>
      <c r="P706">
        <v>30001</v>
      </c>
      <c r="Q706">
        <v>120000</v>
      </c>
    </row>
    <row r="707" spans="9:17" x14ac:dyDescent="0.25">
      <c r="I707" t="s">
        <v>1122</v>
      </c>
      <c r="J707">
        <v>-0.60499999999999998</v>
      </c>
      <c r="K707">
        <v>0.56520000000000004</v>
      </c>
      <c r="L707">
        <v>8.5439999999999995E-3</v>
      </c>
      <c r="M707">
        <v>-1.7</v>
      </c>
      <c r="N707">
        <v>-0.62109999999999999</v>
      </c>
      <c r="O707">
        <v>0.56989999999999996</v>
      </c>
      <c r="P707">
        <v>30001</v>
      </c>
      <c r="Q707">
        <v>120000</v>
      </c>
    </row>
    <row r="708" spans="9:17" x14ac:dyDescent="0.25">
      <c r="I708" t="s">
        <v>1123</v>
      </c>
      <c r="J708">
        <v>-0.48730000000000001</v>
      </c>
      <c r="K708">
        <v>0.6391</v>
      </c>
      <c r="L708">
        <v>9.5589999999999998E-3</v>
      </c>
      <c r="M708">
        <v>-1.7330000000000001</v>
      </c>
      <c r="N708">
        <v>-0.49630000000000002</v>
      </c>
      <c r="O708">
        <v>0.80889999999999995</v>
      </c>
      <c r="P708">
        <v>30001</v>
      </c>
      <c r="Q708">
        <v>120000</v>
      </c>
    </row>
    <row r="709" spans="9:17" x14ac:dyDescent="0.25">
      <c r="I709" t="s">
        <v>1124</v>
      </c>
      <c r="J709">
        <v>0.30080000000000001</v>
      </c>
      <c r="K709">
        <v>0.53920000000000001</v>
      </c>
      <c r="L709">
        <v>7.7689999999999999E-3</v>
      </c>
      <c r="M709">
        <v>-0.75180000000000002</v>
      </c>
      <c r="N709">
        <v>0.28439999999999999</v>
      </c>
      <c r="O709">
        <v>1.4179999999999999</v>
      </c>
      <c r="P709">
        <v>30001</v>
      </c>
      <c r="Q709">
        <v>120000</v>
      </c>
    </row>
    <row r="710" spans="9:17" x14ac:dyDescent="0.25">
      <c r="I710" t="s">
        <v>1125</v>
      </c>
      <c r="J710">
        <v>0.13289999999999999</v>
      </c>
      <c r="K710">
        <v>0.58799999999999997</v>
      </c>
      <c r="L710">
        <v>8.2279999999999992E-3</v>
      </c>
      <c r="M710">
        <v>-1.0069999999999999</v>
      </c>
      <c r="N710">
        <v>0.1217</v>
      </c>
      <c r="O710">
        <v>1.34</v>
      </c>
      <c r="P710">
        <v>30001</v>
      </c>
      <c r="Q710">
        <v>120000</v>
      </c>
    </row>
    <row r="711" spans="9:17" x14ac:dyDescent="0.25">
      <c r="I711" t="s">
        <v>1126</v>
      </c>
      <c r="J711">
        <v>-0.72560000000000002</v>
      </c>
      <c r="K711">
        <v>0.58040000000000003</v>
      </c>
      <c r="L711">
        <v>9.2119999999999997E-3</v>
      </c>
      <c r="M711">
        <v>-1.8480000000000001</v>
      </c>
      <c r="N711">
        <v>-0.74450000000000005</v>
      </c>
      <c r="O711">
        <v>0.4672</v>
      </c>
      <c r="P711">
        <v>30001</v>
      </c>
      <c r="Q711">
        <v>120000</v>
      </c>
    </row>
    <row r="712" spans="9:17" x14ac:dyDescent="0.25">
      <c r="I712" t="s">
        <v>1127</v>
      </c>
      <c r="J712">
        <v>-0.99990000000000001</v>
      </c>
      <c r="K712">
        <v>0.69320000000000004</v>
      </c>
      <c r="L712">
        <v>1.0410000000000001E-2</v>
      </c>
      <c r="M712">
        <v>-2.35</v>
      </c>
      <c r="N712">
        <v>-1.0089999999999999</v>
      </c>
      <c r="O712">
        <v>0.38590000000000002</v>
      </c>
      <c r="P712">
        <v>30001</v>
      </c>
      <c r="Q712">
        <v>120000</v>
      </c>
    </row>
    <row r="713" spans="9:17" x14ac:dyDescent="0.25">
      <c r="I713" t="s">
        <v>1128</v>
      </c>
      <c r="J713">
        <v>-0.85829999999999995</v>
      </c>
      <c r="K713">
        <v>0.60219999999999996</v>
      </c>
      <c r="L713">
        <v>1.009E-2</v>
      </c>
      <c r="M713">
        <v>-2.0270000000000001</v>
      </c>
      <c r="N713">
        <v>-0.87339999999999995</v>
      </c>
      <c r="O713">
        <v>0.36859999999999998</v>
      </c>
      <c r="P713">
        <v>30001</v>
      </c>
      <c r="Q713">
        <v>120000</v>
      </c>
    </row>
    <row r="714" spans="9:17" x14ac:dyDescent="0.25">
      <c r="I714" t="s">
        <v>1129</v>
      </c>
      <c r="J714">
        <v>-0.57199999999999995</v>
      </c>
      <c r="K714">
        <v>0.82399999999999995</v>
      </c>
      <c r="L714">
        <v>1.6410000000000001E-2</v>
      </c>
      <c r="M714">
        <v>-2.1539999999999999</v>
      </c>
      <c r="N714">
        <v>-0.59460000000000002</v>
      </c>
      <c r="O714">
        <v>1.1140000000000001</v>
      </c>
      <c r="P714">
        <v>30001</v>
      </c>
      <c r="Q714">
        <v>120000</v>
      </c>
    </row>
    <row r="715" spans="9:17" x14ac:dyDescent="0.25">
      <c r="I715" t="s">
        <v>1130</v>
      </c>
      <c r="J715">
        <v>-1.153</v>
      </c>
      <c r="K715">
        <v>0.82320000000000004</v>
      </c>
      <c r="L715">
        <v>1.6549999999999999E-2</v>
      </c>
      <c r="M715">
        <v>-2.7959999999999998</v>
      </c>
      <c r="N715">
        <v>-1.149</v>
      </c>
      <c r="O715">
        <v>0.48230000000000001</v>
      </c>
      <c r="P715">
        <v>30001</v>
      </c>
      <c r="Q715">
        <v>120000</v>
      </c>
    </row>
    <row r="716" spans="9:17" x14ac:dyDescent="0.25">
      <c r="I716" t="s">
        <v>1131</v>
      </c>
      <c r="J716">
        <v>-1.9490000000000001</v>
      </c>
      <c r="K716">
        <v>0.65529999999999999</v>
      </c>
      <c r="L716">
        <v>1.21E-2</v>
      </c>
      <c r="M716">
        <v>-3.2210000000000001</v>
      </c>
      <c r="N716">
        <v>-1.964</v>
      </c>
      <c r="O716">
        <v>-0.61580000000000001</v>
      </c>
      <c r="P716">
        <v>30001</v>
      </c>
      <c r="Q716">
        <v>120000</v>
      </c>
    </row>
    <row r="717" spans="9:17" x14ac:dyDescent="0.25">
      <c r="I717" t="s">
        <v>1132</v>
      </c>
      <c r="J717">
        <v>0.2001</v>
      </c>
      <c r="K717">
        <v>0.49709999999999999</v>
      </c>
      <c r="L717">
        <v>6.4320000000000002E-3</v>
      </c>
      <c r="M717">
        <v>-0.77110000000000001</v>
      </c>
      <c r="N717">
        <v>0.1691</v>
      </c>
      <c r="O717">
        <v>1.27</v>
      </c>
      <c r="P717">
        <v>30001</v>
      </c>
      <c r="Q717">
        <v>120000</v>
      </c>
    </row>
    <row r="718" spans="9:17" x14ac:dyDescent="0.25">
      <c r="I718" t="s">
        <v>1133</v>
      </c>
      <c r="J718">
        <v>-0.79890000000000005</v>
      </c>
      <c r="K718">
        <v>0.27110000000000001</v>
      </c>
      <c r="L718">
        <v>3.444E-3</v>
      </c>
      <c r="M718">
        <v>-1.329</v>
      </c>
      <c r="N718">
        <v>-0.79959999999999998</v>
      </c>
      <c r="O718">
        <v>-0.26440000000000002</v>
      </c>
      <c r="P718">
        <v>30001</v>
      </c>
      <c r="Q718">
        <v>120000</v>
      </c>
    </row>
    <row r="719" spans="9:17" x14ac:dyDescent="0.25">
      <c r="I719" t="s">
        <v>1134</v>
      </c>
      <c r="J719">
        <v>-0.68120000000000003</v>
      </c>
      <c r="K719">
        <v>0.4037</v>
      </c>
      <c r="L719">
        <v>5.8580000000000004E-3</v>
      </c>
      <c r="M719">
        <v>-1.4810000000000001</v>
      </c>
      <c r="N719">
        <v>-0.68089999999999995</v>
      </c>
      <c r="O719">
        <v>0.1051</v>
      </c>
      <c r="P719">
        <v>30001</v>
      </c>
      <c r="Q719">
        <v>120000</v>
      </c>
    </row>
    <row r="720" spans="9:17" x14ac:dyDescent="0.25">
      <c r="I720" t="s">
        <v>1135</v>
      </c>
      <c r="J720">
        <v>0.107</v>
      </c>
      <c r="K720">
        <v>0.21890000000000001</v>
      </c>
      <c r="L720">
        <v>2.2729999999999998E-3</v>
      </c>
      <c r="M720">
        <v>-0.32369999999999999</v>
      </c>
      <c r="N720">
        <v>0.1066</v>
      </c>
      <c r="O720">
        <v>0.53769999999999996</v>
      </c>
      <c r="P720">
        <v>30001</v>
      </c>
      <c r="Q720">
        <v>120000</v>
      </c>
    </row>
    <row r="721" spans="9:17" x14ac:dyDescent="0.25">
      <c r="I721" t="s">
        <v>1136</v>
      </c>
      <c r="J721">
        <v>-6.0979999999999999E-2</v>
      </c>
      <c r="K721">
        <v>0.32</v>
      </c>
      <c r="L721">
        <v>3.3999999999999998E-3</v>
      </c>
      <c r="M721">
        <v>-0.69079999999999997</v>
      </c>
      <c r="N721">
        <v>-5.9799999999999999E-2</v>
      </c>
      <c r="O721">
        <v>0.56610000000000005</v>
      </c>
      <c r="P721">
        <v>30001</v>
      </c>
      <c r="Q721">
        <v>120000</v>
      </c>
    </row>
    <row r="722" spans="9:17" x14ac:dyDescent="0.25">
      <c r="I722" t="s">
        <v>1137</v>
      </c>
      <c r="J722">
        <v>-0.9194</v>
      </c>
      <c r="K722">
        <v>0.3019</v>
      </c>
      <c r="L722">
        <v>4.2050000000000004E-3</v>
      </c>
      <c r="M722">
        <v>-1.4990000000000001</v>
      </c>
      <c r="N722">
        <v>-0.92430000000000001</v>
      </c>
      <c r="O722">
        <v>-0.31430000000000002</v>
      </c>
      <c r="P722">
        <v>30001</v>
      </c>
      <c r="Q722">
        <v>120000</v>
      </c>
    </row>
    <row r="723" spans="9:17" x14ac:dyDescent="0.25">
      <c r="I723" t="s">
        <v>1138</v>
      </c>
      <c r="J723">
        <v>-1.194</v>
      </c>
      <c r="K723">
        <v>0.49180000000000001</v>
      </c>
      <c r="L723">
        <v>6.2810000000000001E-3</v>
      </c>
      <c r="M723">
        <v>-2.1749999999999998</v>
      </c>
      <c r="N723">
        <v>-1.1850000000000001</v>
      </c>
      <c r="O723">
        <v>-0.24709999999999999</v>
      </c>
      <c r="P723">
        <v>30001</v>
      </c>
      <c r="Q723">
        <v>120000</v>
      </c>
    </row>
    <row r="724" spans="9:17" x14ac:dyDescent="0.25">
      <c r="I724" t="s">
        <v>1139</v>
      </c>
      <c r="J724">
        <v>-1.052</v>
      </c>
      <c r="K724">
        <v>0.34799999999999998</v>
      </c>
      <c r="L724">
        <v>6.1260000000000004E-3</v>
      </c>
      <c r="M724">
        <v>-1.73</v>
      </c>
      <c r="N724">
        <v>-1.0549999999999999</v>
      </c>
      <c r="O724">
        <v>-0.36130000000000001</v>
      </c>
      <c r="P724">
        <v>30001</v>
      </c>
      <c r="Q724">
        <v>120000</v>
      </c>
    </row>
    <row r="725" spans="9:17" x14ac:dyDescent="0.25">
      <c r="I725" t="s">
        <v>1140</v>
      </c>
      <c r="J725">
        <v>-0.76590000000000003</v>
      </c>
      <c r="K725">
        <v>0.66200000000000003</v>
      </c>
      <c r="L725">
        <v>1.4160000000000001E-2</v>
      </c>
      <c r="M725">
        <v>-2.0390000000000001</v>
      </c>
      <c r="N725">
        <v>-0.78569999999999995</v>
      </c>
      <c r="O725">
        <v>0.58750000000000002</v>
      </c>
      <c r="P725">
        <v>30001</v>
      </c>
      <c r="Q725">
        <v>120000</v>
      </c>
    </row>
    <row r="726" spans="9:17" x14ac:dyDescent="0.25">
      <c r="I726" t="s">
        <v>1141</v>
      </c>
      <c r="J726">
        <v>-1.347</v>
      </c>
      <c r="K726">
        <v>0.65990000000000004</v>
      </c>
      <c r="L726">
        <v>1.434E-2</v>
      </c>
      <c r="M726">
        <v>-2.7069999999999999</v>
      </c>
      <c r="N726">
        <v>-1.327</v>
      </c>
      <c r="O726">
        <v>-6.8269999999999997E-2</v>
      </c>
      <c r="P726">
        <v>30001</v>
      </c>
      <c r="Q726">
        <v>120000</v>
      </c>
    </row>
    <row r="727" spans="9:17" x14ac:dyDescent="0.25">
      <c r="I727" t="s">
        <v>1142</v>
      </c>
      <c r="J727">
        <v>-2.1429999999999998</v>
      </c>
      <c r="K727">
        <v>0.43149999999999999</v>
      </c>
      <c r="L727">
        <v>8.7580000000000002E-3</v>
      </c>
      <c r="M727">
        <v>-2.9780000000000002</v>
      </c>
      <c r="N727">
        <v>-2.145</v>
      </c>
      <c r="O727">
        <v>-1.2869999999999999</v>
      </c>
      <c r="P727">
        <v>30001</v>
      </c>
      <c r="Q727">
        <v>120000</v>
      </c>
    </row>
    <row r="728" spans="9:17" x14ac:dyDescent="0.25">
      <c r="I728" t="s">
        <v>1143</v>
      </c>
      <c r="J728">
        <v>-0.99890000000000001</v>
      </c>
      <c r="K728">
        <v>0.56610000000000005</v>
      </c>
      <c r="L728">
        <v>8.3510000000000008E-3</v>
      </c>
      <c r="M728">
        <v>-2.1739999999999999</v>
      </c>
      <c r="N728">
        <v>-0.98250000000000004</v>
      </c>
      <c r="O728">
        <v>0.1018</v>
      </c>
      <c r="P728">
        <v>30001</v>
      </c>
      <c r="Q728">
        <v>120000</v>
      </c>
    </row>
    <row r="729" spans="9:17" x14ac:dyDescent="0.25">
      <c r="I729" t="s">
        <v>1144</v>
      </c>
      <c r="J729">
        <v>-0.88129999999999997</v>
      </c>
      <c r="K729">
        <v>0.64080000000000004</v>
      </c>
      <c r="L729">
        <v>9.4280000000000006E-3</v>
      </c>
      <c r="M729">
        <v>-2.1930000000000001</v>
      </c>
      <c r="N729">
        <v>-0.86929999999999996</v>
      </c>
      <c r="O729">
        <v>0.35720000000000002</v>
      </c>
      <c r="P729">
        <v>30001</v>
      </c>
      <c r="Q729">
        <v>120000</v>
      </c>
    </row>
    <row r="730" spans="9:17" x14ac:dyDescent="0.25">
      <c r="I730" t="s">
        <v>1145</v>
      </c>
      <c r="J730">
        <v>-9.3100000000000002E-2</v>
      </c>
      <c r="K730">
        <v>0.54159999999999997</v>
      </c>
      <c r="L730">
        <v>7.646E-3</v>
      </c>
      <c r="M730">
        <v>-1.23</v>
      </c>
      <c r="N730">
        <v>-7.2650000000000006E-2</v>
      </c>
      <c r="O730">
        <v>0.95389999999999997</v>
      </c>
      <c r="P730">
        <v>30001</v>
      </c>
      <c r="Q730">
        <v>120000</v>
      </c>
    </row>
    <row r="731" spans="9:17" x14ac:dyDescent="0.25">
      <c r="I731" t="s">
        <v>1146</v>
      </c>
      <c r="J731">
        <v>-0.2611</v>
      </c>
      <c r="K731">
        <v>0.58940000000000003</v>
      </c>
      <c r="L731">
        <v>8.0440000000000008E-3</v>
      </c>
      <c r="M731">
        <v>-1.4730000000000001</v>
      </c>
      <c r="N731">
        <v>-0.245</v>
      </c>
      <c r="O731">
        <v>0.88219999999999998</v>
      </c>
      <c r="P731">
        <v>30001</v>
      </c>
      <c r="Q731">
        <v>120000</v>
      </c>
    </row>
    <row r="732" spans="9:17" x14ac:dyDescent="0.25">
      <c r="I732" t="s">
        <v>1147</v>
      </c>
      <c r="J732">
        <v>-1.1200000000000001</v>
      </c>
      <c r="K732">
        <v>0.58150000000000002</v>
      </c>
      <c r="L732">
        <v>9.0150000000000004E-3</v>
      </c>
      <c r="M732">
        <v>-2.319</v>
      </c>
      <c r="N732">
        <v>-1.107</v>
      </c>
      <c r="O732">
        <v>1.091E-2</v>
      </c>
      <c r="P732">
        <v>30001</v>
      </c>
      <c r="Q732">
        <v>120000</v>
      </c>
    </row>
    <row r="733" spans="9:17" x14ac:dyDescent="0.25">
      <c r="I733" t="s">
        <v>1148</v>
      </c>
      <c r="J733">
        <v>-1.3939999999999999</v>
      </c>
      <c r="K733">
        <v>0.69550000000000001</v>
      </c>
      <c r="L733">
        <v>1.026E-2</v>
      </c>
      <c r="M733">
        <v>-2.802</v>
      </c>
      <c r="N733">
        <v>-1.3859999999999999</v>
      </c>
      <c r="O733">
        <v>-5.398E-2</v>
      </c>
      <c r="P733">
        <v>30001</v>
      </c>
      <c r="Q733">
        <v>120000</v>
      </c>
    </row>
    <row r="734" spans="9:17" x14ac:dyDescent="0.25">
      <c r="I734" t="s">
        <v>1149</v>
      </c>
      <c r="J734">
        <v>-1.252</v>
      </c>
      <c r="K734">
        <v>0.60440000000000005</v>
      </c>
      <c r="L734">
        <v>0.01</v>
      </c>
      <c r="M734">
        <v>-2.492</v>
      </c>
      <c r="N734">
        <v>-1.2390000000000001</v>
      </c>
      <c r="O734">
        <v>-7.8579999999999997E-2</v>
      </c>
      <c r="P734">
        <v>30001</v>
      </c>
      <c r="Q734">
        <v>120000</v>
      </c>
    </row>
    <row r="735" spans="9:17" x14ac:dyDescent="0.25">
      <c r="I735" t="s">
        <v>1150</v>
      </c>
      <c r="J735">
        <v>-0.96589999999999998</v>
      </c>
      <c r="K735">
        <v>0.82599999999999996</v>
      </c>
      <c r="L735">
        <v>1.635E-2</v>
      </c>
      <c r="M735">
        <v>-2.6150000000000002</v>
      </c>
      <c r="N735">
        <v>-0.97519999999999996</v>
      </c>
      <c r="O735">
        <v>0.69340000000000002</v>
      </c>
      <c r="P735">
        <v>30001</v>
      </c>
      <c r="Q735">
        <v>120000</v>
      </c>
    </row>
    <row r="736" spans="9:17" x14ac:dyDescent="0.25">
      <c r="I736" t="s">
        <v>1151</v>
      </c>
      <c r="J736">
        <v>-1.5469999999999999</v>
      </c>
      <c r="K736">
        <v>0.82630000000000003</v>
      </c>
      <c r="L736">
        <v>1.6490000000000001E-2</v>
      </c>
      <c r="M736">
        <v>-3.2450000000000001</v>
      </c>
      <c r="N736">
        <v>-1.5289999999999999</v>
      </c>
      <c r="O736">
        <v>5.0250000000000003E-2</v>
      </c>
      <c r="P736">
        <v>30001</v>
      </c>
      <c r="Q736">
        <v>120000</v>
      </c>
    </row>
    <row r="737" spans="9:17" x14ac:dyDescent="0.25">
      <c r="I737" t="s">
        <v>1152</v>
      </c>
      <c r="J737">
        <v>-2.343</v>
      </c>
      <c r="K737">
        <v>0.65629999999999999</v>
      </c>
      <c r="L737">
        <v>1.2019999999999999E-2</v>
      </c>
      <c r="M737">
        <v>-3.6640000000000001</v>
      </c>
      <c r="N737">
        <v>-2.335</v>
      </c>
      <c r="O737">
        <v>-1.073</v>
      </c>
      <c r="P737">
        <v>30001</v>
      </c>
      <c r="Q737">
        <v>120000</v>
      </c>
    </row>
    <row r="738" spans="9:17" x14ac:dyDescent="0.25">
      <c r="I738" t="s">
        <v>1153</v>
      </c>
      <c r="J738">
        <v>0.1176</v>
      </c>
      <c r="K738">
        <v>0.39579999999999999</v>
      </c>
      <c r="L738">
        <v>5.9969999999999997E-3</v>
      </c>
      <c r="M738">
        <v>-0.65990000000000004</v>
      </c>
      <c r="N738">
        <v>0.1142</v>
      </c>
      <c r="O738">
        <v>0.90300000000000002</v>
      </c>
      <c r="P738">
        <v>30001</v>
      </c>
      <c r="Q738">
        <v>120000</v>
      </c>
    </row>
    <row r="739" spans="9:17" x14ac:dyDescent="0.25">
      <c r="I739" t="s">
        <v>1154</v>
      </c>
      <c r="J739">
        <v>0.90580000000000005</v>
      </c>
      <c r="K739">
        <v>0.27510000000000001</v>
      </c>
      <c r="L739">
        <v>3.5230000000000001E-3</v>
      </c>
      <c r="M739">
        <v>0.3639</v>
      </c>
      <c r="N739">
        <v>0.90590000000000004</v>
      </c>
      <c r="O739">
        <v>1.4450000000000001</v>
      </c>
      <c r="P739">
        <v>30001</v>
      </c>
      <c r="Q739">
        <v>120000</v>
      </c>
    </row>
    <row r="740" spans="9:17" x14ac:dyDescent="0.25">
      <c r="I740" t="s">
        <v>1155</v>
      </c>
      <c r="J740">
        <v>0.7379</v>
      </c>
      <c r="K740">
        <v>0.34320000000000001</v>
      </c>
      <c r="L740">
        <v>4.5630000000000002E-3</v>
      </c>
      <c r="M740">
        <v>6.6180000000000003E-2</v>
      </c>
      <c r="N740">
        <v>0.73799999999999999</v>
      </c>
      <c r="O740">
        <v>1.4119999999999999</v>
      </c>
      <c r="P740">
        <v>30001</v>
      </c>
      <c r="Q740">
        <v>120000</v>
      </c>
    </row>
    <row r="741" spans="9:17" x14ac:dyDescent="0.25">
      <c r="I741" t="s">
        <v>1156</v>
      </c>
      <c r="J741">
        <v>-0.1206</v>
      </c>
      <c r="K741">
        <v>0.22789999999999999</v>
      </c>
      <c r="L741">
        <v>2.428E-3</v>
      </c>
      <c r="M741">
        <v>-0.56069999999999998</v>
      </c>
      <c r="N741">
        <v>-0.12239999999999999</v>
      </c>
      <c r="O741">
        <v>0.33279999999999998</v>
      </c>
      <c r="P741">
        <v>30001</v>
      </c>
      <c r="Q741">
        <v>120000</v>
      </c>
    </row>
    <row r="742" spans="9:17" x14ac:dyDescent="0.25">
      <c r="I742" t="s">
        <v>1157</v>
      </c>
      <c r="J742">
        <v>-0.39489999999999997</v>
      </c>
      <c r="K742">
        <v>0.44829999999999998</v>
      </c>
      <c r="L742">
        <v>4.8390000000000004E-3</v>
      </c>
      <c r="M742">
        <v>-1.302</v>
      </c>
      <c r="N742">
        <v>-0.3861</v>
      </c>
      <c r="O742">
        <v>0.45269999999999999</v>
      </c>
      <c r="P742">
        <v>30001</v>
      </c>
      <c r="Q742">
        <v>120000</v>
      </c>
    </row>
    <row r="743" spans="9:17" x14ac:dyDescent="0.25">
      <c r="I743" t="s">
        <v>1158</v>
      </c>
      <c r="J743">
        <v>-0.25330000000000003</v>
      </c>
      <c r="K743">
        <v>0.36509999999999998</v>
      </c>
      <c r="L743">
        <v>6.2389999999999998E-3</v>
      </c>
      <c r="M743">
        <v>-0.9748</v>
      </c>
      <c r="N743">
        <v>-0.25069999999999998</v>
      </c>
      <c r="O743">
        <v>0.46079999999999999</v>
      </c>
      <c r="P743">
        <v>30001</v>
      </c>
      <c r="Q743">
        <v>120000</v>
      </c>
    </row>
    <row r="744" spans="9:17" x14ac:dyDescent="0.25">
      <c r="I744" t="s">
        <v>1159</v>
      </c>
      <c r="J744">
        <v>3.3000000000000002E-2</v>
      </c>
      <c r="K744">
        <v>0.66620000000000001</v>
      </c>
      <c r="L744">
        <v>1.422E-2</v>
      </c>
      <c r="M744">
        <v>-1.2549999999999999</v>
      </c>
      <c r="N744">
        <v>1.439E-2</v>
      </c>
      <c r="O744">
        <v>1.3959999999999999</v>
      </c>
      <c r="P744">
        <v>30001</v>
      </c>
      <c r="Q744">
        <v>120000</v>
      </c>
    </row>
    <row r="745" spans="9:17" x14ac:dyDescent="0.25">
      <c r="I745" t="s">
        <v>1160</v>
      </c>
      <c r="J745">
        <v>-0.54830000000000001</v>
      </c>
      <c r="K745">
        <v>0.66690000000000005</v>
      </c>
      <c r="L745">
        <v>1.4460000000000001E-2</v>
      </c>
      <c r="M745">
        <v>-1.93</v>
      </c>
      <c r="N745">
        <v>-0.5282</v>
      </c>
      <c r="O745">
        <v>0.73980000000000001</v>
      </c>
      <c r="P745">
        <v>30001</v>
      </c>
      <c r="Q745">
        <v>120000</v>
      </c>
    </row>
    <row r="746" spans="9:17" x14ac:dyDescent="0.25">
      <c r="I746" t="s">
        <v>1161</v>
      </c>
      <c r="J746">
        <v>-1.3440000000000001</v>
      </c>
      <c r="K746">
        <v>0.42920000000000003</v>
      </c>
      <c r="L746">
        <v>8.4480000000000006E-3</v>
      </c>
      <c r="M746">
        <v>-2.1869999999999998</v>
      </c>
      <c r="N746">
        <v>-1.343</v>
      </c>
      <c r="O746">
        <v>-0.50070000000000003</v>
      </c>
      <c r="P746">
        <v>30001</v>
      </c>
      <c r="Q746">
        <v>120000</v>
      </c>
    </row>
    <row r="747" spans="9:17" x14ac:dyDescent="0.25">
      <c r="I747" t="s">
        <v>1162</v>
      </c>
      <c r="J747">
        <v>0.78820000000000001</v>
      </c>
      <c r="K747">
        <v>0.3972</v>
      </c>
      <c r="L747">
        <v>6.2519999999999997E-3</v>
      </c>
      <c r="M747">
        <v>1.259E-2</v>
      </c>
      <c r="N747">
        <v>0.78480000000000005</v>
      </c>
      <c r="O747">
        <v>1.5780000000000001</v>
      </c>
      <c r="P747">
        <v>30001</v>
      </c>
      <c r="Q747">
        <v>120000</v>
      </c>
    </row>
    <row r="748" spans="9:17" x14ac:dyDescent="0.25">
      <c r="I748" t="s">
        <v>1163</v>
      </c>
      <c r="J748">
        <v>0.62019999999999997</v>
      </c>
      <c r="K748">
        <v>0.43109999999999998</v>
      </c>
      <c r="L748">
        <v>6.1929999999999997E-3</v>
      </c>
      <c r="M748">
        <v>-0.2215</v>
      </c>
      <c r="N748">
        <v>0.61660000000000004</v>
      </c>
      <c r="O748">
        <v>1.4730000000000001</v>
      </c>
      <c r="P748">
        <v>30001</v>
      </c>
      <c r="Q748">
        <v>120000</v>
      </c>
    </row>
    <row r="749" spans="9:17" x14ac:dyDescent="0.25">
      <c r="I749" t="s">
        <v>1164</v>
      </c>
      <c r="J749">
        <v>-0.2382</v>
      </c>
      <c r="K749">
        <v>0.42509999999999998</v>
      </c>
      <c r="L749">
        <v>6.7749999999999998E-3</v>
      </c>
      <c r="M749">
        <v>-1.0760000000000001</v>
      </c>
      <c r="N749">
        <v>-0.23469999999999999</v>
      </c>
      <c r="O749">
        <v>0.58689999999999998</v>
      </c>
      <c r="P749">
        <v>30001</v>
      </c>
      <c r="Q749">
        <v>120000</v>
      </c>
    </row>
    <row r="750" spans="9:17" x14ac:dyDescent="0.25">
      <c r="I750" t="s">
        <v>1165</v>
      </c>
      <c r="J750">
        <v>-0.51259999999999994</v>
      </c>
      <c r="K750">
        <v>0.58069999999999999</v>
      </c>
      <c r="L750">
        <v>8.2649999999999998E-3</v>
      </c>
      <c r="M750">
        <v>-1.6870000000000001</v>
      </c>
      <c r="N750">
        <v>-0.49930000000000002</v>
      </c>
      <c r="O750">
        <v>0.5796</v>
      </c>
      <c r="P750">
        <v>30001</v>
      </c>
      <c r="Q750">
        <v>120000</v>
      </c>
    </row>
    <row r="751" spans="9:17" x14ac:dyDescent="0.25">
      <c r="I751" t="s">
        <v>1166</v>
      </c>
      <c r="J751">
        <v>-0.37090000000000001</v>
      </c>
      <c r="K751">
        <v>0.47749999999999998</v>
      </c>
      <c r="L751">
        <v>8.7609999999999997E-3</v>
      </c>
      <c r="M751">
        <v>-1.2969999999999999</v>
      </c>
      <c r="N751">
        <v>-0.37359999999999999</v>
      </c>
      <c r="O751">
        <v>0.5796</v>
      </c>
      <c r="P751">
        <v>30001</v>
      </c>
      <c r="Q751">
        <v>120000</v>
      </c>
    </row>
    <row r="752" spans="9:17" x14ac:dyDescent="0.25">
      <c r="I752" t="s">
        <v>1167</v>
      </c>
      <c r="J752">
        <v>-8.4640000000000007E-2</v>
      </c>
      <c r="K752">
        <v>0.73860000000000003</v>
      </c>
      <c r="L752">
        <v>1.542E-2</v>
      </c>
      <c r="M752">
        <v>-1.5129999999999999</v>
      </c>
      <c r="N752">
        <v>-9.8540000000000003E-2</v>
      </c>
      <c r="O752">
        <v>1.419</v>
      </c>
      <c r="P752">
        <v>30001</v>
      </c>
      <c r="Q752">
        <v>120000</v>
      </c>
    </row>
    <row r="753" spans="9:17" x14ac:dyDescent="0.25">
      <c r="I753" t="s">
        <v>1168</v>
      </c>
      <c r="J753">
        <v>-0.66590000000000005</v>
      </c>
      <c r="K753">
        <v>0.73699999999999999</v>
      </c>
      <c r="L753">
        <v>1.567E-2</v>
      </c>
      <c r="M753">
        <v>-2.1640000000000001</v>
      </c>
      <c r="N753">
        <v>-0.65229999999999999</v>
      </c>
      <c r="O753">
        <v>0.76770000000000005</v>
      </c>
      <c r="P753">
        <v>30001</v>
      </c>
      <c r="Q753">
        <v>120000</v>
      </c>
    </row>
    <row r="754" spans="9:17" x14ac:dyDescent="0.25">
      <c r="I754" t="s">
        <v>1169</v>
      </c>
      <c r="J754">
        <v>-1.4610000000000001</v>
      </c>
      <c r="K754">
        <v>0.53649999999999998</v>
      </c>
      <c r="L754">
        <v>1.0970000000000001E-2</v>
      </c>
      <c r="M754">
        <v>-2.5089999999999999</v>
      </c>
      <c r="N754">
        <v>-1.4630000000000001</v>
      </c>
      <c r="O754">
        <v>-0.39960000000000001</v>
      </c>
      <c r="P754">
        <v>30001</v>
      </c>
      <c r="Q754">
        <v>120000</v>
      </c>
    </row>
    <row r="755" spans="9:17" x14ac:dyDescent="0.25">
      <c r="I755" t="s">
        <v>1170</v>
      </c>
      <c r="J755">
        <v>-0.16800000000000001</v>
      </c>
      <c r="K755">
        <v>0.30049999999999999</v>
      </c>
      <c r="L755">
        <v>3.7980000000000002E-3</v>
      </c>
      <c r="M755">
        <v>-0.76500000000000001</v>
      </c>
      <c r="N755">
        <v>-0.16639999999999999</v>
      </c>
      <c r="O755">
        <v>0.42249999999999999</v>
      </c>
      <c r="P755">
        <v>30001</v>
      </c>
      <c r="Q755">
        <v>120000</v>
      </c>
    </row>
    <row r="756" spans="9:17" x14ac:dyDescent="0.25">
      <c r="I756" t="s">
        <v>1171</v>
      </c>
      <c r="J756">
        <v>-1.026</v>
      </c>
      <c r="K756">
        <v>0.28560000000000002</v>
      </c>
      <c r="L756">
        <v>3.6129999999999999E-3</v>
      </c>
      <c r="M756">
        <v>-1.5780000000000001</v>
      </c>
      <c r="N756">
        <v>-1.0289999999999999</v>
      </c>
      <c r="O756">
        <v>-0.46010000000000001</v>
      </c>
      <c r="P756">
        <v>30001</v>
      </c>
      <c r="Q756">
        <v>120000</v>
      </c>
    </row>
    <row r="757" spans="9:17" x14ac:dyDescent="0.25">
      <c r="I757" t="s">
        <v>1172</v>
      </c>
      <c r="J757">
        <v>-1.3009999999999999</v>
      </c>
      <c r="K757">
        <v>0.48320000000000002</v>
      </c>
      <c r="L757">
        <v>5.8690000000000001E-3</v>
      </c>
      <c r="M757">
        <v>-2.2650000000000001</v>
      </c>
      <c r="N757">
        <v>-1.292</v>
      </c>
      <c r="O757">
        <v>-0.378</v>
      </c>
      <c r="P757">
        <v>30001</v>
      </c>
      <c r="Q757">
        <v>120000</v>
      </c>
    </row>
    <row r="758" spans="9:17" x14ac:dyDescent="0.25">
      <c r="I758" t="s">
        <v>1173</v>
      </c>
      <c r="J758">
        <v>-1.159</v>
      </c>
      <c r="K758">
        <v>0.28399999999999997</v>
      </c>
      <c r="L758">
        <v>4.3660000000000001E-3</v>
      </c>
      <c r="M758">
        <v>-1.712</v>
      </c>
      <c r="N758">
        <v>-1.161</v>
      </c>
      <c r="O758">
        <v>-0.59750000000000003</v>
      </c>
      <c r="P758">
        <v>30001</v>
      </c>
      <c r="Q758">
        <v>120000</v>
      </c>
    </row>
    <row r="759" spans="9:17" x14ac:dyDescent="0.25">
      <c r="I759" t="s">
        <v>1174</v>
      </c>
      <c r="J759">
        <v>-0.87280000000000002</v>
      </c>
      <c r="K759">
        <v>0.62849999999999995</v>
      </c>
      <c r="L759">
        <v>1.3220000000000001E-2</v>
      </c>
      <c r="M759">
        <v>-2.085</v>
      </c>
      <c r="N759">
        <v>-0.89600000000000002</v>
      </c>
      <c r="O759">
        <v>0.41959999999999997</v>
      </c>
      <c r="P759">
        <v>30001</v>
      </c>
      <c r="Q759">
        <v>120000</v>
      </c>
    </row>
    <row r="760" spans="9:17" x14ac:dyDescent="0.25">
      <c r="I760" t="s">
        <v>1175</v>
      </c>
      <c r="J760">
        <v>-1.454</v>
      </c>
      <c r="K760">
        <v>0.62670000000000003</v>
      </c>
      <c r="L760">
        <v>1.341E-2</v>
      </c>
      <c r="M760">
        <v>-2.7690000000000001</v>
      </c>
      <c r="N760">
        <v>-1.4319999999999999</v>
      </c>
      <c r="O760">
        <v>-0.246</v>
      </c>
      <c r="P760">
        <v>30001</v>
      </c>
      <c r="Q760">
        <v>120000</v>
      </c>
    </row>
    <row r="761" spans="9:17" x14ac:dyDescent="0.25">
      <c r="I761" t="s">
        <v>1176</v>
      </c>
      <c r="J761">
        <v>-2.25</v>
      </c>
      <c r="K761">
        <v>0.38900000000000001</v>
      </c>
      <c r="L761">
        <v>7.1479999999999998E-3</v>
      </c>
      <c r="M761">
        <v>-3.0030000000000001</v>
      </c>
      <c r="N761">
        <v>-2.254</v>
      </c>
      <c r="O761">
        <v>-1.4750000000000001</v>
      </c>
      <c r="P761">
        <v>30001</v>
      </c>
      <c r="Q761">
        <v>120000</v>
      </c>
    </row>
    <row r="762" spans="9:17" x14ac:dyDescent="0.25">
      <c r="I762" t="s">
        <v>1177</v>
      </c>
      <c r="J762">
        <v>-0.85850000000000004</v>
      </c>
      <c r="K762">
        <v>0.35699999999999998</v>
      </c>
      <c r="L762">
        <v>5.293E-3</v>
      </c>
      <c r="M762">
        <v>-1.5640000000000001</v>
      </c>
      <c r="N762">
        <v>-0.85709999999999997</v>
      </c>
      <c r="O762">
        <v>-0.1628</v>
      </c>
      <c r="P762">
        <v>30001</v>
      </c>
      <c r="Q762">
        <v>120000</v>
      </c>
    </row>
    <row r="763" spans="9:17" x14ac:dyDescent="0.25">
      <c r="I763" t="s">
        <v>1178</v>
      </c>
      <c r="J763">
        <v>-1.133</v>
      </c>
      <c r="K763">
        <v>0.52590000000000003</v>
      </c>
      <c r="L763">
        <v>7.1060000000000003E-3</v>
      </c>
      <c r="M763">
        <v>-2.1949999999999998</v>
      </c>
      <c r="N763">
        <v>-1.1220000000000001</v>
      </c>
      <c r="O763">
        <v>-0.14130000000000001</v>
      </c>
      <c r="P763">
        <v>30001</v>
      </c>
      <c r="Q763">
        <v>120000</v>
      </c>
    </row>
    <row r="764" spans="9:17" x14ac:dyDescent="0.25">
      <c r="I764" t="s">
        <v>1179</v>
      </c>
      <c r="J764">
        <v>-0.99119999999999997</v>
      </c>
      <c r="K764">
        <v>0.4032</v>
      </c>
      <c r="L764">
        <v>7.2950000000000003E-3</v>
      </c>
      <c r="M764">
        <v>-1.776</v>
      </c>
      <c r="N764">
        <v>-0.99429999999999996</v>
      </c>
      <c r="O764">
        <v>-0.1925</v>
      </c>
      <c r="P764">
        <v>30001</v>
      </c>
      <c r="Q764">
        <v>120000</v>
      </c>
    </row>
    <row r="765" spans="9:17" x14ac:dyDescent="0.25">
      <c r="I765" t="s">
        <v>1180</v>
      </c>
      <c r="J765">
        <v>-0.70489999999999997</v>
      </c>
      <c r="K765">
        <v>0.68920000000000003</v>
      </c>
      <c r="L765">
        <v>1.4590000000000001E-2</v>
      </c>
      <c r="M765">
        <v>-2.0259999999999998</v>
      </c>
      <c r="N765">
        <v>-0.72529999999999994</v>
      </c>
      <c r="O765">
        <v>0.69879999999999998</v>
      </c>
      <c r="P765">
        <v>30001</v>
      </c>
      <c r="Q765">
        <v>120000</v>
      </c>
    </row>
    <row r="766" spans="9:17" x14ac:dyDescent="0.25">
      <c r="I766" t="s">
        <v>1181</v>
      </c>
      <c r="J766">
        <v>-1.286</v>
      </c>
      <c r="K766">
        <v>0.68759999999999999</v>
      </c>
      <c r="L766">
        <v>1.477E-2</v>
      </c>
      <c r="M766">
        <v>-2.6829999999999998</v>
      </c>
      <c r="N766">
        <v>-1.268</v>
      </c>
      <c r="O766">
        <v>4.4429999999999997E-2</v>
      </c>
      <c r="P766">
        <v>30001</v>
      </c>
      <c r="Q766">
        <v>120000</v>
      </c>
    </row>
    <row r="767" spans="9:17" x14ac:dyDescent="0.25">
      <c r="I767" t="s">
        <v>1182</v>
      </c>
      <c r="J767">
        <v>-2.0819999999999999</v>
      </c>
      <c r="K767">
        <v>0.4783</v>
      </c>
      <c r="L767">
        <v>9.9760000000000005E-3</v>
      </c>
      <c r="M767">
        <v>-3.01</v>
      </c>
      <c r="N767">
        <v>-2.085</v>
      </c>
      <c r="O767">
        <v>-1.1379999999999999</v>
      </c>
      <c r="P767">
        <v>30001</v>
      </c>
      <c r="Q767">
        <v>120000</v>
      </c>
    </row>
    <row r="768" spans="9:17" x14ac:dyDescent="0.25">
      <c r="I768" t="s">
        <v>1183</v>
      </c>
      <c r="J768">
        <v>-0.27439999999999998</v>
      </c>
      <c r="K768">
        <v>0.38669999999999999</v>
      </c>
      <c r="L768">
        <v>3.993E-3</v>
      </c>
      <c r="M768">
        <v>-1.0569999999999999</v>
      </c>
      <c r="N768">
        <v>-0.26379999999999998</v>
      </c>
      <c r="O768">
        <v>0.44990000000000002</v>
      </c>
      <c r="P768">
        <v>30001</v>
      </c>
      <c r="Q768">
        <v>120000</v>
      </c>
    </row>
    <row r="769" spans="9:17" x14ac:dyDescent="0.25">
      <c r="I769" t="s">
        <v>1184</v>
      </c>
      <c r="J769">
        <v>-0.13270000000000001</v>
      </c>
      <c r="K769">
        <v>0.3569</v>
      </c>
      <c r="L769">
        <v>5.5659999999999998E-3</v>
      </c>
      <c r="M769">
        <v>-0.84160000000000001</v>
      </c>
      <c r="N769">
        <v>-0.1305</v>
      </c>
      <c r="O769">
        <v>0.5615</v>
      </c>
      <c r="P769">
        <v>30001</v>
      </c>
      <c r="Q769">
        <v>120000</v>
      </c>
    </row>
    <row r="770" spans="9:17" x14ac:dyDescent="0.25">
      <c r="I770" t="s">
        <v>1185</v>
      </c>
      <c r="J770">
        <v>0.15359999999999999</v>
      </c>
      <c r="K770">
        <v>0.66220000000000001</v>
      </c>
      <c r="L770">
        <v>1.3990000000000001E-2</v>
      </c>
      <c r="M770">
        <v>-1.135</v>
      </c>
      <c r="N770">
        <v>0.13650000000000001</v>
      </c>
      <c r="O770">
        <v>1.5049999999999999</v>
      </c>
      <c r="P770">
        <v>30001</v>
      </c>
      <c r="Q770">
        <v>120000</v>
      </c>
    </row>
    <row r="771" spans="9:17" x14ac:dyDescent="0.25">
      <c r="I771" t="s">
        <v>1186</v>
      </c>
      <c r="J771">
        <v>-0.42770000000000002</v>
      </c>
      <c r="K771">
        <v>0.6613</v>
      </c>
      <c r="L771">
        <v>1.422E-2</v>
      </c>
      <c r="M771">
        <v>-1.8029999999999999</v>
      </c>
      <c r="N771">
        <v>-0.4078</v>
      </c>
      <c r="O771">
        <v>0.84899999999999998</v>
      </c>
      <c r="P771">
        <v>30001</v>
      </c>
      <c r="Q771">
        <v>120000</v>
      </c>
    </row>
    <row r="772" spans="9:17" x14ac:dyDescent="0.25">
      <c r="I772" t="s">
        <v>1187</v>
      </c>
      <c r="J772">
        <v>-1.2230000000000001</v>
      </c>
      <c r="K772">
        <v>0.40970000000000001</v>
      </c>
      <c r="L772">
        <v>7.4099999999999999E-3</v>
      </c>
      <c r="M772">
        <v>-2.0299999999999998</v>
      </c>
      <c r="N772">
        <v>-1.2230000000000001</v>
      </c>
      <c r="O772">
        <v>-0.41510000000000002</v>
      </c>
      <c r="P772">
        <v>30001</v>
      </c>
      <c r="Q772">
        <v>120000</v>
      </c>
    </row>
    <row r="773" spans="9:17" x14ac:dyDescent="0.25">
      <c r="I773" t="s">
        <v>1188</v>
      </c>
      <c r="J773">
        <v>0.1416</v>
      </c>
      <c r="K773">
        <v>0.52769999999999995</v>
      </c>
      <c r="L773">
        <v>7.2009999999999999E-3</v>
      </c>
      <c r="M773">
        <v>-0.87609999999999999</v>
      </c>
      <c r="N773">
        <v>0.13569999999999999</v>
      </c>
      <c r="O773">
        <v>1.1870000000000001</v>
      </c>
      <c r="P773">
        <v>30001</v>
      </c>
      <c r="Q773">
        <v>120000</v>
      </c>
    </row>
    <row r="774" spans="9:17" x14ac:dyDescent="0.25">
      <c r="I774" t="s">
        <v>1189</v>
      </c>
      <c r="J774">
        <v>0.4279</v>
      </c>
      <c r="K774">
        <v>0.77139999999999997</v>
      </c>
      <c r="L774">
        <v>1.4829999999999999E-2</v>
      </c>
      <c r="M774">
        <v>-1.0780000000000001</v>
      </c>
      <c r="N774">
        <v>0.4168</v>
      </c>
      <c r="O774">
        <v>1.978</v>
      </c>
      <c r="P774">
        <v>30001</v>
      </c>
      <c r="Q774">
        <v>120000</v>
      </c>
    </row>
    <row r="775" spans="9:17" x14ac:dyDescent="0.25">
      <c r="I775" t="s">
        <v>1190</v>
      </c>
      <c r="J775">
        <v>-0.15340000000000001</v>
      </c>
      <c r="K775">
        <v>0.76859999999999995</v>
      </c>
      <c r="L775">
        <v>1.502E-2</v>
      </c>
      <c r="M775">
        <v>-1.724</v>
      </c>
      <c r="N775">
        <v>-0.14319999999999999</v>
      </c>
      <c r="O775">
        <v>1.3360000000000001</v>
      </c>
      <c r="P775">
        <v>30001</v>
      </c>
      <c r="Q775">
        <v>120000</v>
      </c>
    </row>
    <row r="776" spans="9:17" x14ac:dyDescent="0.25">
      <c r="I776" t="s">
        <v>1191</v>
      </c>
      <c r="J776">
        <v>-0.94889999999999997</v>
      </c>
      <c r="K776">
        <v>0.56389999999999996</v>
      </c>
      <c r="L776">
        <v>8.5889999999999994E-3</v>
      </c>
      <c r="M776">
        <v>-2.0390000000000001</v>
      </c>
      <c r="N776">
        <v>-0.95540000000000003</v>
      </c>
      <c r="O776">
        <v>0.17069999999999999</v>
      </c>
      <c r="P776">
        <v>30001</v>
      </c>
      <c r="Q776">
        <v>120000</v>
      </c>
    </row>
    <row r="777" spans="9:17" x14ac:dyDescent="0.25">
      <c r="I777" t="s">
        <v>1192</v>
      </c>
      <c r="J777">
        <v>0.2863</v>
      </c>
      <c r="K777">
        <v>0.55840000000000001</v>
      </c>
      <c r="L777">
        <v>1.0659999999999999E-2</v>
      </c>
      <c r="M777">
        <v>-0.78749999999999998</v>
      </c>
      <c r="N777">
        <v>0.2487</v>
      </c>
      <c r="O777">
        <v>1.484</v>
      </c>
      <c r="P777">
        <v>30001</v>
      </c>
      <c r="Q777">
        <v>120000</v>
      </c>
    </row>
    <row r="778" spans="9:17" x14ac:dyDescent="0.25">
      <c r="I778" t="s">
        <v>1193</v>
      </c>
      <c r="J778">
        <v>-0.29499999999999998</v>
      </c>
      <c r="K778">
        <v>0.55659999999999998</v>
      </c>
      <c r="L778">
        <v>1.0840000000000001E-2</v>
      </c>
      <c r="M778">
        <v>-1.4910000000000001</v>
      </c>
      <c r="N778">
        <v>-0.25719999999999998</v>
      </c>
      <c r="O778">
        <v>0.77639999999999998</v>
      </c>
      <c r="P778">
        <v>30001</v>
      </c>
      <c r="Q778">
        <v>120000</v>
      </c>
    </row>
    <row r="779" spans="9:17" x14ac:dyDescent="0.25">
      <c r="I779" t="s">
        <v>1194</v>
      </c>
      <c r="J779">
        <v>-1.091</v>
      </c>
      <c r="K779">
        <v>0.3977</v>
      </c>
      <c r="L779">
        <v>5.1489999999999999E-3</v>
      </c>
      <c r="M779">
        <v>-1.8680000000000001</v>
      </c>
      <c r="N779">
        <v>-1.0940000000000001</v>
      </c>
      <c r="O779">
        <v>-0.30130000000000001</v>
      </c>
      <c r="P779">
        <v>30001</v>
      </c>
      <c r="Q779">
        <v>120000</v>
      </c>
    </row>
    <row r="780" spans="9:17" x14ac:dyDescent="0.25">
      <c r="I780" t="s">
        <v>1195</v>
      </c>
      <c r="J780">
        <v>-0.58130000000000004</v>
      </c>
      <c r="K780">
        <v>0.37859999999999999</v>
      </c>
      <c r="L780">
        <v>3.4810000000000002E-3</v>
      </c>
      <c r="M780">
        <v>-1.3560000000000001</v>
      </c>
      <c r="N780">
        <v>-0.56850000000000001</v>
      </c>
      <c r="O780">
        <v>9.3770000000000006E-2</v>
      </c>
      <c r="P780">
        <v>30001</v>
      </c>
      <c r="Q780">
        <v>120000</v>
      </c>
    </row>
    <row r="781" spans="9:17" x14ac:dyDescent="0.25">
      <c r="I781" t="s">
        <v>1196</v>
      </c>
      <c r="J781">
        <v>-1.377</v>
      </c>
      <c r="K781">
        <v>0.6875</v>
      </c>
      <c r="L781">
        <v>1.4080000000000001E-2</v>
      </c>
      <c r="M781">
        <v>-2.7959999999999998</v>
      </c>
      <c r="N781">
        <v>-1.3580000000000001</v>
      </c>
      <c r="O781">
        <v>-5.525E-2</v>
      </c>
      <c r="P781">
        <v>30001</v>
      </c>
      <c r="Q781">
        <v>120000</v>
      </c>
    </row>
    <row r="782" spans="9:17" x14ac:dyDescent="0.25">
      <c r="I782" t="s">
        <v>1197</v>
      </c>
      <c r="J782">
        <v>-0.79549999999999998</v>
      </c>
      <c r="K782">
        <v>0.68469999999999998</v>
      </c>
      <c r="L782">
        <v>1.421E-2</v>
      </c>
      <c r="M782">
        <v>-2.117</v>
      </c>
      <c r="N782">
        <v>-0.81310000000000004</v>
      </c>
      <c r="O782">
        <v>0.59870000000000001</v>
      </c>
      <c r="P782">
        <v>30001</v>
      </c>
      <c r="Q782">
        <v>120000</v>
      </c>
    </row>
    <row r="867" spans="14:14" x14ac:dyDescent="0.25">
      <c r="N867" s="27"/>
    </row>
  </sheetData>
  <pageMargins left="0.7" right="0.7" top="0.75" bottom="0.75" header="0.3" footer="0.3"/>
  <pageSetup paperSize="9" scale="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N1" workbookViewId="0">
      <selection activeCell="W28" sqref="W28"/>
    </sheetView>
  </sheetViews>
  <sheetFormatPr defaultRowHeight="15" x14ac:dyDescent="0.25"/>
  <cols>
    <col min="1" max="1" width="26.5703125" bestFit="1" customWidth="1"/>
    <col min="2" max="2" width="14.7109375" bestFit="1" customWidth="1"/>
    <col min="3" max="3" width="12" bestFit="1" customWidth="1"/>
    <col min="4" max="4" width="10.5703125" bestFit="1" customWidth="1"/>
    <col min="7" max="7" width="5.42578125" customWidth="1"/>
    <col min="8" max="8" width="59.42578125" bestFit="1" customWidth="1"/>
    <col min="9" max="9" width="10.85546875" bestFit="1" customWidth="1"/>
    <col min="10" max="10" width="12.5703125" bestFit="1" customWidth="1"/>
    <col min="11" max="12" width="11.5703125" customWidth="1"/>
    <col min="13" max="13" width="68.28515625" bestFit="1" customWidth="1"/>
    <col min="14" max="14" width="12.42578125" bestFit="1" customWidth="1"/>
    <col min="15" max="15" width="12.5703125" bestFit="1" customWidth="1"/>
    <col min="17" max="17" width="5" customWidth="1"/>
    <col min="18" max="18" width="55.42578125" bestFit="1" customWidth="1"/>
    <col min="19" max="19" width="22.28515625" bestFit="1" customWidth="1"/>
    <col min="23" max="23" width="64.7109375" bestFit="1" customWidth="1"/>
    <col min="24" max="24" width="22.28515625" bestFit="1" customWidth="1"/>
  </cols>
  <sheetData>
    <row r="1" spans="1:25" x14ac:dyDescent="0.25">
      <c r="A1" s="2"/>
      <c r="B1" s="2" t="s">
        <v>1325</v>
      </c>
      <c r="C1" s="2" t="s">
        <v>101</v>
      </c>
      <c r="G1" t="s">
        <v>1326</v>
      </c>
      <c r="L1" t="s">
        <v>1327</v>
      </c>
      <c r="Q1" s="33" t="s">
        <v>1328</v>
      </c>
      <c r="V1" s="33" t="s">
        <v>1329</v>
      </c>
    </row>
    <row r="2" spans="1:25" x14ac:dyDescent="0.25">
      <c r="A2" s="2" t="s">
        <v>1330</v>
      </c>
      <c r="B2" s="13">
        <v>-4.28</v>
      </c>
      <c r="C2" s="13" t="s">
        <v>1335</v>
      </c>
      <c r="G2" s="1"/>
      <c r="H2" s="8" t="s">
        <v>1</v>
      </c>
      <c r="I2" s="9" t="s">
        <v>1321</v>
      </c>
      <c r="J2" s="9" t="s">
        <v>101</v>
      </c>
      <c r="K2" s="10"/>
      <c r="L2" s="1"/>
      <c r="M2" s="8" t="s">
        <v>3</v>
      </c>
      <c r="N2" s="9" t="s">
        <v>1321</v>
      </c>
      <c r="O2" s="9" t="s">
        <v>101</v>
      </c>
      <c r="Q2" s="7"/>
      <c r="R2" s="14" t="s">
        <v>1</v>
      </c>
      <c r="S2" s="14" t="s">
        <v>15</v>
      </c>
      <c r="T2" s="14" t="s">
        <v>101</v>
      </c>
      <c r="V2" s="7"/>
      <c r="W2" s="14" t="s">
        <v>3</v>
      </c>
      <c r="X2" s="14" t="s">
        <v>15</v>
      </c>
      <c r="Y2" s="14" t="s">
        <v>101</v>
      </c>
    </row>
    <row r="3" spans="1:25" x14ac:dyDescent="0.25">
      <c r="A3" s="2" t="s">
        <v>1331</v>
      </c>
      <c r="B3" s="13">
        <v>4.1100000000000003</v>
      </c>
      <c r="C3" s="13" t="s">
        <v>1334</v>
      </c>
      <c r="G3">
        <v>2</v>
      </c>
      <c r="H3" s="2" t="str">
        <f>VLOOKUP(G3,'WinBUGS output'!A:C,3,FALSE)</f>
        <v>Waitlist</v>
      </c>
      <c r="I3" s="2" t="str">
        <f>FIXED((VLOOKUP(G3,'WinBUGS output'!AY:BH,7,FALSE)),2)</f>
        <v>0.65</v>
      </c>
      <c r="J3" s="2" t="str">
        <f>"("&amp;FIXED((VLOOKUP(G3,'WinBUGS output'!AY:BH,6,FALSE)),2)&amp;", "&amp;FIXED((VLOOKUP(G3,'WinBUGS output'!AY:BH,8,FALSE)),2)&amp;")"</f>
        <v>(-0.24, 1.56)</v>
      </c>
      <c r="K3" s="34"/>
      <c r="L3" s="34">
        <v>2</v>
      </c>
      <c r="M3" s="2" t="str">
        <f>VLOOKUP(L3,'WinBUGS output'!D:F,3,FALSE)</f>
        <v>No treatment</v>
      </c>
      <c r="N3" s="2" t="str">
        <f>FIXED((VLOOKUP(L3,'WinBUGS output'!BJ:BS,7,FALSE)),2)</f>
        <v>0.63</v>
      </c>
      <c r="O3" s="2" t="str">
        <f>"("&amp;FIXED((VLOOKUP(L3,'WinBUGS output'!BJ:BS,6,FALSE)),2)&amp;", "&amp;FIXED((VLOOKUP(L3,'WinBUGS output'!BJ:BS,8,FALSE)),2)&amp;")"</f>
        <v>(-0.46, 1.71)</v>
      </c>
      <c r="Q3" s="7">
        <v>28</v>
      </c>
      <c r="R3" s="6" t="str">
        <f>VLOOKUP(Q3,'WinBUGS output'!B:C,2,FALSE)</f>
        <v>Exercise + Fluoxetine</v>
      </c>
      <c r="S3" s="6">
        <f>VLOOKUP(Q3,'WinBUGS output'!BU:CD,7,FALSE)</f>
        <v>1</v>
      </c>
      <c r="T3" s="6" t="str">
        <f>"("&amp;VLOOKUP(Q3,'WinBUGS output'!BU:CD,6,FALSE)&amp;", "&amp;VLOOKUP(Q3,'WinBUGS output'!BU:CD,8,FALSE)&amp;")"</f>
        <v>(1, 2)</v>
      </c>
      <c r="V3">
        <v>17</v>
      </c>
      <c r="W3" s="4" t="str">
        <f>VLOOKUP(V3,'WinBUGS output'!E:F,2,FALSE)</f>
        <v>Combined (Exercise + AD/CBT)</v>
      </c>
      <c r="X3" s="6">
        <f>VLOOKUP(V3,'WinBUGS output'!CF:CO,7,FALSE)</f>
        <v>1</v>
      </c>
      <c r="Y3" s="6" t="str">
        <f>"("&amp;VLOOKUP(V3,'WinBUGS output'!CF:CO,6,FALSE)&amp;", "&amp;VLOOKUP(V3,'WinBUGS output'!CF:CO,8,FALSE)&amp;")"</f>
        <v>(1, 2)</v>
      </c>
    </row>
    <row r="4" spans="1:25" x14ac:dyDescent="0.25">
      <c r="G4">
        <v>3</v>
      </c>
      <c r="H4" s="2" t="str">
        <f>VLOOKUP(G4,'WinBUGS output'!A:C,3,FALSE)</f>
        <v>No treatment</v>
      </c>
      <c r="I4" s="2" t="str">
        <f>FIXED((VLOOKUP(G4,'WinBUGS output'!AY:BH,7,FALSE)),2)</f>
        <v>0.61</v>
      </c>
      <c r="J4" s="2" t="str">
        <f>"("&amp;FIXED((VLOOKUP(G4,'WinBUGS output'!AY:BH,6,FALSE)),2)&amp;", "&amp;FIXED((VLOOKUP(G4,'WinBUGS output'!AY:BH,8,FALSE)),2)&amp;")"</f>
        <v>(-0.58, 1.77)</v>
      </c>
      <c r="K4" s="34"/>
      <c r="L4" s="34">
        <v>3</v>
      </c>
      <c r="M4" s="2" t="str">
        <f>VLOOKUP(L4,'WinBUGS output'!D:F,3,FALSE)</f>
        <v>Attention placebo</v>
      </c>
      <c r="N4" s="2" t="str">
        <f>FIXED((VLOOKUP(L4,'WinBUGS output'!BJ:BS,7,FALSE)),2)</f>
        <v>0.66</v>
      </c>
      <c r="O4" s="2" t="str">
        <f>"("&amp;FIXED((VLOOKUP(L4,'WinBUGS output'!BJ:BS,6,FALSE)),2)&amp;", "&amp;FIXED((VLOOKUP(L4,'WinBUGS output'!BJ:BS,8,FALSE)),2)&amp;")"</f>
        <v>(-0.39, 1.79)</v>
      </c>
      <c r="Q4" s="7">
        <v>27</v>
      </c>
      <c r="R4" s="6" t="str">
        <f>VLOOKUP(Q4,'WinBUGS output'!B:C,2,FALSE)</f>
        <v>Third-wave cognitive therapy individual + any AD</v>
      </c>
      <c r="S4" s="6">
        <f>VLOOKUP(Q4,'WinBUGS output'!BU:CD,7,FALSE)</f>
        <v>4</v>
      </c>
      <c r="T4" s="6" t="str">
        <f>"("&amp;VLOOKUP(Q4,'WinBUGS output'!BU:CD,6,FALSE)&amp;", "&amp;VLOOKUP(Q4,'WinBUGS output'!BU:CD,8,FALSE)&amp;")"</f>
        <v>(1, 24)</v>
      </c>
      <c r="V4">
        <v>16</v>
      </c>
      <c r="W4" s="4" t="str">
        <f>VLOOKUP(V4,'WinBUGS output'!E:F,2,FALSE)</f>
        <v>Combined (Cognitive and cognitive behavioural therapies individual + AD)</v>
      </c>
      <c r="X4" s="6">
        <f>VLOOKUP(V4,'WinBUGS output'!CF:CO,7,FALSE)</f>
        <v>3</v>
      </c>
      <c r="Y4" s="6" t="str">
        <f>"("&amp;VLOOKUP(V4,'WinBUGS output'!CF:CO,6,FALSE)&amp;", "&amp;VLOOKUP(V4,'WinBUGS output'!CF:CO,8,FALSE)&amp;")"</f>
        <v>(1, 14)</v>
      </c>
    </row>
    <row r="5" spans="1:25" x14ac:dyDescent="0.25">
      <c r="G5">
        <v>4</v>
      </c>
      <c r="H5" s="2" t="str">
        <f>VLOOKUP(G5,'WinBUGS output'!A:C,3,FALSE)</f>
        <v>Attention placebo</v>
      </c>
      <c r="I5" s="2" t="str">
        <f>FIXED((VLOOKUP(G5,'WinBUGS output'!AY:BH,7,FALSE)),2)</f>
        <v>0.65</v>
      </c>
      <c r="J5" s="2" t="str">
        <f>"("&amp;FIXED((VLOOKUP(G5,'WinBUGS output'!AY:BH,6,FALSE)),2)&amp;", "&amp;FIXED((VLOOKUP(G5,'WinBUGS output'!AY:BH,8,FALSE)),2)&amp;")"</f>
        <v>(-0.50, 1.92)</v>
      </c>
      <c r="K5" s="34"/>
      <c r="L5" s="34">
        <v>4</v>
      </c>
      <c r="M5" s="2" t="str">
        <f>VLOOKUP(L5,'WinBUGS output'!D:F,3,FALSE)</f>
        <v>TAU</v>
      </c>
      <c r="N5" s="2" t="str">
        <f>FIXED((VLOOKUP(L5,'WinBUGS output'!BJ:BS,7,FALSE)),2)</f>
        <v>0.69</v>
      </c>
      <c r="O5" s="2" t="str">
        <f>"("&amp;FIXED((VLOOKUP(L5,'WinBUGS output'!BJ:BS,6,FALSE)),2)&amp;", "&amp;FIXED((VLOOKUP(L5,'WinBUGS output'!BJ:BS,8,FALSE)),2)&amp;")"</f>
        <v>(-0.11, 1.54)</v>
      </c>
      <c r="Q5" s="7">
        <v>7</v>
      </c>
      <c r="R5" s="6" t="str">
        <f>VLOOKUP(Q5,'WinBUGS output'!B:C,2,FALSE)</f>
        <v>Lofepramine</v>
      </c>
      <c r="S5" s="6">
        <f>VLOOKUP(Q5,'WinBUGS output'!BU:CD,7,FALSE)</f>
        <v>5</v>
      </c>
      <c r="T5" s="6" t="str">
        <f>"("&amp;VLOOKUP(Q5,'WinBUGS output'!BU:CD,6,FALSE)&amp;", "&amp;VLOOKUP(Q5,'WinBUGS output'!BU:CD,8,FALSE)&amp;")"</f>
        <v>(2, 18)</v>
      </c>
      <c r="V5">
        <v>6</v>
      </c>
      <c r="W5" s="4" t="str">
        <f>VLOOKUP(V5,'WinBUGS output'!E:F,2,FALSE)</f>
        <v>TCA</v>
      </c>
      <c r="X5" s="6">
        <f>VLOOKUP(V5,'WinBUGS output'!CF:CO,7,FALSE)</f>
        <v>4</v>
      </c>
      <c r="Y5" s="6" t="str">
        <f>"("&amp;VLOOKUP(V5,'WinBUGS output'!CF:CO,6,FALSE)&amp;", "&amp;VLOOKUP(V5,'WinBUGS output'!CF:CO,8,FALSE)&amp;")"</f>
        <v>(2, 11)</v>
      </c>
    </row>
    <row r="6" spans="1:25" x14ac:dyDescent="0.25">
      <c r="G6">
        <v>5</v>
      </c>
      <c r="H6" s="2" t="str">
        <f>VLOOKUP(G6,'WinBUGS output'!A:C,3,FALSE)</f>
        <v>Attention placebo + TAU</v>
      </c>
      <c r="I6" s="2" t="str">
        <f>FIXED((VLOOKUP(G6,'WinBUGS output'!AY:BH,7,FALSE)),2)</f>
        <v>0.67</v>
      </c>
      <c r="J6" s="2" t="str">
        <f>"("&amp;FIXED((VLOOKUP(G6,'WinBUGS output'!AY:BH,6,FALSE)),2)&amp;", "&amp;FIXED((VLOOKUP(G6,'WinBUGS output'!AY:BH,8,FALSE)),2)&amp;")"</f>
        <v>(-0.20, 1.59)</v>
      </c>
      <c r="K6" s="34"/>
      <c r="L6" s="34">
        <v>5</v>
      </c>
      <c r="M6" s="2" t="str">
        <f>VLOOKUP(L6,'WinBUGS output'!D:F,3,FALSE)</f>
        <v>Exercise</v>
      </c>
      <c r="N6" s="2" t="str">
        <f>FIXED((VLOOKUP(L6,'WinBUGS output'!BJ:BS,7,FALSE)),2)</f>
        <v>1.03</v>
      </c>
      <c r="O6" s="2" t="str">
        <f>"("&amp;FIXED((VLOOKUP(L6,'WinBUGS output'!BJ:BS,6,FALSE)),2)&amp;", "&amp;FIXED((VLOOKUP(L6,'WinBUGS output'!BJ:BS,8,FALSE)),2)&amp;")"</f>
        <v>(-0.64, 2.65)</v>
      </c>
      <c r="Q6" s="7">
        <v>25</v>
      </c>
      <c r="R6" s="6" t="str">
        <f>VLOOKUP(Q6,'WinBUGS output'!B:C,2,FALSE)</f>
        <v>CBT individual (under 15 sessions) + citalopram</v>
      </c>
      <c r="S6" s="6">
        <f>VLOOKUP(Q6,'WinBUGS output'!BU:CD,7,FALSE)</f>
        <v>5</v>
      </c>
      <c r="T6" s="6" t="str">
        <f>"("&amp;VLOOKUP(Q6,'WinBUGS output'!BU:CD,6,FALSE)&amp;", "&amp;VLOOKUP(Q6,'WinBUGS output'!BU:CD,8,FALSE)&amp;")"</f>
        <v>(2, 18)</v>
      </c>
      <c r="V6">
        <v>7</v>
      </c>
      <c r="W6" s="4" t="str">
        <f>VLOOKUP(V6,'WinBUGS output'!E:F,2,FALSE)</f>
        <v>SSRI</v>
      </c>
      <c r="X6" s="6">
        <f>VLOOKUP(V6,'WinBUGS output'!CF:CO,7,FALSE)</f>
        <v>5</v>
      </c>
      <c r="Y6" s="6" t="str">
        <f>"("&amp;VLOOKUP(V6,'WinBUGS output'!CF:CO,6,FALSE)&amp;", "&amp;VLOOKUP(V6,'WinBUGS output'!CF:CO,8,FALSE)&amp;")"</f>
        <v>(2, 11)</v>
      </c>
    </row>
    <row r="7" spans="1:25" x14ac:dyDescent="0.25">
      <c r="G7">
        <v>6</v>
      </c>
      <c r="H7" s="2" t="str">
        <f>VLOOKUP(G7,'WinBUGS output'!A:C,3,FALSE)</f>
        <v>TAU</v>
      </c>
      <c r="I7" s="2" t="str">
        <f>FIXED((VLOOKUP(G7,'WinBUGS output'!AY:BH,7,FALSE)),2)</f>
        <v>0.74</v>
      </c>
      <c r="J7" s="2" t="str">
        <f>"("&amp;FIXED((VLOOKUP(G7,'WinBUGS output'!AY:BH,6,FALSE)),2)&amp;", "&amp;FIXED((VLOOKUP(G7,'WinBUGS output'!AY:BH,8,FALSE)),2)&amp;")"</f>
        <v>(0.07, 1.48)</v>
      </c>
      <c r="K7" s="34"/>
      <c r="L7" s="34">
        <v>6</v>
      </c>
      <c r="M7" s="2" t="str">
        <f>VLOOKUP(L7,'WinBUGS output'!D:F,3,FALSE)</f>
        <v>TCA</v>
      </c>
      <c r="N7" s="2" t="str">
        <f>FIXED((VLOOKUP(L7,'WinBUGS output'!BJ:BS,7,FALSE)),2)</f>
        <v>-0.25</v>
      </c>
      <c r="O7" s="2" t="str">
        <f>"("&amp;FIXED((VLOOKUP(L7,'WinBUGS output'!BJ:BS,6,FALSE)),2)&amp;", "&amp;FIXED((VLOOKUP(L7,'WinBUGS output'!BJ:BS,8,FALSE)),2)&amp;")"</f>
        <v>(-0.77, 0.21)</v>
      </c>
      <c r="Q7" s="7">
        <v>26</v>
      </c>
      <c r="R7" s="6" t="str">
        <f>VLOOKUP(Q7,'WinBUGS output'!B:C,2,FALSE)</f>
        <v>CBT individual (over 15 sessions) + any AD</v>
      </c>
      <c r="S7" s="6">
        <f>VLOOKUP(Q7,'WinBUGS output'!BU:CD,7,FALSE)</f>
        <v>5</v>
      </c>
      <c r="T7" s="6" t="str">
        <f>"("&amp;VLOOKUP(Q7,'WinBUGS output'!BU:CD,6,FALSE)&amp;", "&amp;VLOOKUP(Q7,'WinBUGS output'!BU:CD,8,FALSE)&amp;")"</f>
        <v>(2, 27)</v>
      </c>
      <c r="V7">
        <v>8</v>
      </c>
      <c r="W7" s="4" t="str">
        <f>VLOOKUP(V7,'WinBUGS output'!E:F,2,FALSE)</f>
        <v>Mirtazapine</v>
      </c>
      <c r="X7" s="6">
        <f>VLOOKUP(V7,'WinBUGS output'!CF:CO,7,FALSE)</f>
        <v>6</v>
      </c>
      <c r="Y7" s="6" t="str">
        <f>"("&amp;VLOOKUP(V7,'WinBUGS output'!CF:CO,6,FALSE)&amp;", "&amp;VLOOKUP(V7,'WinBUGS output'!CF:CO,8,FALSE)&amp;")"</f>
        <v>(3, 13)</v>
      </c>
    </row>
    <row r="8" spans="1:25" x14ac:dyDescent="0.25">
      <c r="G8">
        <v>7</v>
      </c>
      <c r="H8" s="2" t="str">
        <f>VLOOKUP(G8,'WinBUGS output'!A:C,3,FALSE)</f>
        <v>Enhanced TAU</v>
      </c>
      <c r="I8" s="2" t="str">
        <f>FIXED((VLOOKUP(G8,'WinBUGS output'!AY:BH,7,FALSE)),2)</f>
        <v>0.65</v>
      </c>
      <c r="J8" s="2" t="str">
        <f>"("&amp;FIXED((VLOOKUP(G8,'WinBUGS output'!AY:BH,6,FALSE)),2)&amp;", "&amp;FIXED((VLOOKUP(G8,'WinBUGS output'!AY:BH,8,FALSE)),2)&amp;")"</f>
        <v>(-0.06, 1.40)</v>
      </c>
      <c r="K8" s="34"/>
      <c r="L8" s="34">
        <v>7</v>
      </c>
      <c r="M8" s="2" t="str">
        <f>VLOOKUP(L8,'WinBUGS output'!D:F,3,FALSE)</f>
        <v>SSRI</v>
      </c>
      <c r="N8" s="2" t="str">
        <f>FIXED((VLOOKUP(L8,'WinBUGS output'!BJ:BS,7,FALSE)),2)</f>
        <v>-0.17</v>
      </c>
      <c r="O8" s="2" t="str">
        <f>"("&amp;FIXED((VLOOKUP(L8,'WinBUGS output'!BJ:BS,6,FALSE)),2)&amp;", "&amp;FIXED((VLOOKUP(L8,'WinBUGS output'!BJ:BS,8,FALSE)),2)&amp;")"</f>
        <v>(-0.43, 0.09)</v>
      </c>
      <c r="Q8" s="7">
        <v>9</v>
      </c>
      <c r="R8" s="6" t="str">
        <f>VLOOKUP(Q8,'WinBUGS output'!B:C,2,FALSE)</f>
        <v>Escitalopram</v>
      </c>
      <c r="S8" s="6">
        <f>VLOOKUP(Q8,'WinBUGS output'!BU:CD,7,FALSE)</f>
        <v>7</v>
      </c>
      <c r="T8" s="6" t="str">
        <f>"("&amp;VLOOKUP(Q8,'WinBUGS output'!BU:CD,6,FALSE)&amp;", "&amp;VLOOKUP(Q8,'WinBUGS output'!BU:CD,8,FALSE)&amp;")"</f>
        <v>(3, 14)</v>
      </c>
      <c r="V8">
        <v>12</v>
      </c>
      <c r="W8" s="4" t="str">
        <f>VLOOKUP(V8,'WinBUGS output'!E:F,2,FALSE)</f>
        <v>Interpersonal psychotherapy (IPT)</v>
      </c>
      <c r="X8" s="6">
        <f>VLOOKUP(V8,'WinBUGS output'!CF:CO,7,FALSE)</f>
        <v>7</v>
      </c>
      <c r="Y8" s="6" t="str">
        <f>"("&amp;VLOOKUP(V8,'WinBUGS output'!CF:CO,6,FALSE)&amp;", "&amp;VLOOKUP(V8,'WinBUGS output'!CF:CO,8,FALSE)&amp;")"</f>
        <v>(2, 16)</v>
      </c>
    </row>
    <row r="9" spans="1:25" x14ac:dyDescent="0.25">
      <c r="G9">
        <v>8</v>
      </c>
      <c r="H9" s="2" t="str">
        <f>VLOOKUP(G9,'WinBUGS output'!A:C,3,FALSE)</f>
        <v>Exercise</v>
      </c>
      <c r="I9" s="2" t="str">
        <f>FIXED((VLOOKUP(G9,'WinBUGS output'!AY:BH,7,FALSE)),2)</f>
        <v>1.03</v>
      </c>
      <c r="J9" s="2" t="str">
        <f>"("&amp;FIXED((VLOOKUP(G9,'WinBUGS output'!AY:BH,6,FALSE)),2)&amp;", "&amp;FIXED((VLOOKUP(G9,'WinBUGS output'!AY:BH,8,FALSE)),2)&amp;")"</f>
        <v>(-0.70, 2.69)</v>
      </c>
      <c r="K9" s="34"/>
      <c r="L9" s="34">
        <v>8</v>
      </c>
      <c r="M9" s="2" t="str">
        <f>VLOOKUP(L9,'WinBUGS output'!D:F,3,FALSE)</f>
        <v>Any AD</v>
      </c>
      <c r="N9" s="2" t="str">
        <f>FIXED((VLOOKUP(L9,'WinBUGS output'!BJ:BS,7,FALSE)),2)</f>
        <v>1.74</v>
      </c>
      <c r="O9" s="2" t="str">
        <f>"("&amp;FIXED((VLOOKUP(L9,'WinBUGS output'!BJ:BS,6,FALSE)),2)&amp;", "&amp;FIXED((VLOOKUP(L9,'WinBUGS output'!BJ:BS,8,FALSE)),2)&amp;")"</f>
        <v>(-0.16, 3.64)</v>
      </c>
      <c r="Q9" s="7">
        <v>6</v>
      </c>
      <c r="R9" s="6" t="str">
        <f>VLOOKUP(Q9,'WinBUGS output'!B:C,2,FALSE)</f>
        <v>Amitriptyline</v>
      </c>
      <c r="S9" s="6">
        <f>VLOOKUP(Q9,'WinBUGS output'!BU:CD,7,FALSE)</f>
        <v>9</v>
      </c>
      <c r="T9" s="6" t="str">
        <f>"("&amp;VLOOKUP(Q9,'WinBUGS output'!BU:CD,6,FALSE)&amp;", "&amp;VLOOKUP(Q9,'WinBUGS output'!BU:CD,8,FALSE)&amp;")"</f>
        <v>(3, 18)</v>
      </c>
      <c r="V9">
        <v>1</v>
      </c>
      <c r="W9" s="4" t="str">
        <f>VLOOKUP(V9,'WinBUGS output'!E:F,2,FALSE)</f>
        <v>Pill placebo</v>
      </c>
      <c r="X9" s="6">
        <f>VLOOKUP(V9,'WinBUGS output'!CF:CO,7,FALSE)</f>
        <v>7</v>
      </c>
      <c r="Y9" s="6" t="str">
        <f>"("&amp;VLOOKUP(V9,'WinBUGS output'!CF:CO,6,FALSE)&amp;", "&amp;VLOOKUP(V9,'WinBUGS output'!CF:CO,8,FALSE)&amp;")"</f>
        <v>(4, 13)</v>
      </c>
    </row>
    <row r="10" spans="1:25" x14ac:dyDescent="0.25">
      <c r="G10">
        <v>9</v>
      </c>
      <c r="H10" s="2" t="str">
        <f>VLOOKUP(G10,'WinBUGS output'!A:C,3,FALSE)</f>
        <v>Exercise + TAU</v>
      </c>
      <c r="I10" s="2" t="str">
        <f>FIXED((VLOOKUP(G10,'WinBUGS output'!AY:BH,7,FALSE)),2)</f>
        <v>1.03</v>
      </c>
      <c r="J10" s="2" t="str">
        <f>"("&amp;FIXED((VLOOKUP(G10,'WinBUGS output'!AY:BH,6,FALSE)),2)&amp;", "&amp;FIXED((VLOOKUP(G10,'WinBUGS output'!AY:BH,8,FALSE)),2)&amp;")"</f>
        <v>(-0.58, 2.55)</v>
      </c>
      <c r="K10" s="34"/>
      <c r="L10" s="34">
        <v>9</v>
      </c>
      <c r="M10" s="2" t="str">
        <f>VLOOKUP(L10,'WinBUGS output'!D:F,3,FALSE)</f>
        <v>Mirtazapine</v>
      </c>
      <c r="N10" s="2" t="str">
        <f>FIXED((VLOOKUP(L10,'WinBUGS output'!BJ:BS,7,FALSE)),2)</f>
        <v>-0.08</v>
      </c>
      <c r="O10" s="2" t="str">
        <f>"("&amp;FIXED((VLOOKUP(L10,'WinBUGS output'!BJ:BS,6,FALSE)),2)&amp;", "&amp;FIXED((VLOOKUP(L10,'WinBUGS output'!BJ:BS,8,FALSE)),2)&amp;")"</f>
        <v>(-0.43, 0.28)</v>
      </c>
      <c r="Q10" s="7">
        <v>11</v>
      </c>
      <c r="R10" s="6" t="str">
        <f>VLOOKUP(Q10,'WinBUGS output'!B:C,2,FALSE)</f>
        <v>Sertraline</v>
      </c>
      <c r="S10" s="6">
        <f>VLOOKUP(Q10,'WinBUGS output'!BU:CD,7,FALSE)</f>
        <v>9</v>
      </c>
      <c r="T10" s="6" t="str">
        <f>"("&amp;VLOOKUP(Q10,'WinBUGS output'!BU:CD,6,FALSE)&amp;", "&amp;VLOOKUP(Q10,'WinBUGS output'!BU:CD,8,FALSE)&amp;")"</f>
        <v>(3, 18)</v>
      </c>
      <c r="V10">
        <v>14</v>
      </c>
      <c r="W10" s="4" t="str">
        <f>VLOOKUP(V10,'WinBUGS output'!E:F,2,FALSE)</f>
        <v>Behavioural therapies (individual)</v>
      </c>
      <c r="X10" s="6">
        <f>VLOOKUP(V10,'WinBUGS output'!CF:CO,7,FALSE)</f>
        <v>8</v>
      </c>
      <c r="Y10" s="6" t="str">
        <f>"("&amp;VLOOKUP(V10,'WinBUGS output'!CF:CO,6,FALSE)&amp;", "&amp;VLOOKUP(V10,'WinBUGS output'!CF:CO,8,FALSE)&amp;")"</f>
        <v>(2, 16)</v>
      </c>
    </row>
    <row r="11" spans="1:25" x14ac:dyDescent="0.25">
      <c r="G11">
        <v>10</v>
      </c>
      <c r="H11" s="2" t="str">
        <f>VLOOKUP(G11,'WinBUGS output'!A:C,3,FALSE)</f>
        <v>Amitriptyline</v>
      </c>
      <c r="I11" s="2" t="str">
        <f>FIXED((VLOOKUP(G11,'WinBUGS output'!AY:BH,7,FALSE)),2)</f>
        <v>-0.18</v>
      </c>
      <c r="J11" s="2" t="str">
        <f>"("&amp;FIXED((VLOOKUP(G11,'WinBUGS output'!AY:BH,6,FALSE)),2)&amp;", "&amp;FIXED((VLOOKUP(G11,'WinBUGS output'!AY:BH,8,FALSE)),2)&amp;")"</f>
        <v>(-0.43, 0.08)</v>
      </c>
      <c r="K11" s="34"/>
      <c r="L11" s="34">
        <v>10</v>
      </c>
      <c r="M11" s="2" t="str">
        <f>VLOOKUP(L11,'WinBUGS output'!D:F,3,FALSE)</f>
        <v>Short-term psychodynamic psychotherapies</v>
      </c>
      <c r="N11" s="2" t="str">
        <f>FIXED((VLOOKUP(L11,'WinBUGS output'!BJ:BS,7,FALSE)),2)</f>
        <v>0.33</v>
      </c>
      <c r="O11" s="2" t="str">
        <f>"("&amp;FIXED((VLOOKUP(L11,'WinBUGS output'!BJ:BS,6,FALSE)),2)&amp;", "&amp;FIXED((VLOOKUP(L11,'WinBUGS output'!BJ:BS,8,FALSE)),2)&amp;")"</f>
        <v>(-0.86, 1.55)</v>
      </c>
      <c r="Q11" s="7">
        <v>8</v>
      </c>
      <c r="R11" s="6" t="str">
        <f>VLOOKUP(Q11,'WinBUGS output'!B:C,2,FALSE)</f>
        <v>Citalopram</v>
      </c>
      <c r="S11" s="6">
        <f>VLOOKUP(Q11,'WinBUGS output'!BU:CD,7,FALSE)</f>
        <v>10</v>
      </c>
      <c r="T11" s="6" t="str">
        <f>"("&amp;VLOOKUP(Q11,'WinBUGS output'!BU:CD,6,FALSE)&amp;", "&amp;VLOOKUP(Q11,'WinBUGS output'!BU:CD,8,FALSE)&amp;")"</f>
        <v>(5, 17)</v>
      </c>
      <c r="V11">
        <v>10</v>
      </c>
      <c r="W11" s="4" t="str">
        <f>VLOOKUP(V11,'WinBUGS output'!E:F,2,FALSE)</f>
        <v>Self-help with support</v>
      </c>
      <c r="X11" s="6">
        <f>VLOOKUP(V11,'WinBUGS output'!CF:CO,7,FALSE)</f>
        <v>10</v>
      </c>
      <c r="Y11" s="6" t="str">
        <f>"("&amp;VLOOKUP(V11,'WinBUGS output'!CF:CO,6,FALSE)&amp;", "&amp;VLOOKUP(V11,'WinBUGS output'!CF:CO,8,FALSE)&amp;")"</f>
        <v>(2, 16)</v>
      </c>
    </row>
    <row r="12" spans="1:25" x14ac:dyDescent="0.25">
      <c r="G12">
        <v>11</v>
      </c>
      <c r="H12" s="2" t="str">
        <f>VLOOKUP(G12,'WinBUGS output'!A:C,3,FALSE)</f>
        <v>Imipramine</v>
      </c>
      <c r="I12" s="2" t="str">
        <f>FIXED((VLOOKUP(G12,'WinBUGS output'!AY:BH,7,FALSE)),2)</f>
        <v>-0.24</v>
      </c>
      <c r="J12" s="2" t="str">
        <f>"("&amp;FIXED((VLOOKUP(G12,'WinBUGS output'!AY:BH,6,FALSE)),2)&amp;", "&amp;FIXED((VLOOKUP(G12,'WinBUGS output'!AY:BH,8,FALSE)),2)&amp;")"</f>
        <v>(-0.55, 0.06)</v>
      </c>
      <c r="K12" s="34"/>
      <c r="L12" s="34">
        <v>11</v>
      </c>
      <c r="M12" s="2" t="str">
        <f>VLOOKUP(L12,'WinBUGS output'!D:F,3,FALSE)</f>
        <v>Self-help with support</v>
      </c>
      <c r="N12" s="2" t="str">
        <f>FIXED((VLOOKUP(L12,'WinBUGS output'!BJ:BS,7,FALSE)),2)</f>
        <v>0.27</v>
      </c>
      <c r="O12" s="2" t="str">
        <f>"("&amp;FIXED((VLOOKUP(L12,'WinBUGS output'!BJ:BS,6,FALSE)),2)&amp;", "&amp;FIXED((VLOOKUP(L12,'WinBUGS output'!BJ:BS,8,FALSE)),2)&amp;")"</f>
        <v>(-0.68, 1.32)</v>
      </c>
      <c r="Q12" s="7">
        <v>10</v>
      </c>
      <c r="R12" s="6" t="str">
        <f>VLOOKUP(Q12,'WinBUGS output'!B:C,2,FALSE)</f>
        <v>Fluoxetine</v>
      </c>
      <c r="S12" s="6">
        <f>VLOOKUP(Q12,'WinBUGS output'!BU:CD,7,FALSE)</f>
        <v>10</v>
      </c>
      <c r="T12" s="6" t="str">
        <f>"("&amp;VLOOKUP(Q12,'WinBUGS output'!BU:CD,6,FALSE)&amp;", "&amp;VLOOKUP(Q12,'WinBUGS output'!BU:CD,8,FALSE)&amp;")"</f>
        <v>(5, 18)</v>
      </c>
      <c r="V12">
        <v>9</v>
      </c>
      <c r="W12" s="4" t="str">
        <f>VLOOKUP(V12,'WinBUGS output'!E:F,2,FALSE)</f>
        <v>Short-term psychodynamic psychotherapies</v>
      </c>
      <c r="X12" s="6">
        <f>VLOOKUP(V12,'WinBUGS output'!CF:CO,7,FALSE)</f>
        <v>10</v>
      </c>
      <c r="Y12" s="6" t="str">
        <f>"("&amp;VLOOKUP(V12,'WinBUGS output'!CF:CO,6,FALSE)&amp;", "&amp;VLOOKUP(V12,'WinBUGS output'!CF:CO,8,FALSE)&amp;")"</f>
        <v>(2, 17)</v>
      </c>
    </row>
    <row r="13" spans="1:25" x14ac:dyDescent="0.25">
      <c r="G13">
        <v>12</v>
      </c>
      <c r="H13" s="2" t="str">
        <f>VLOOKUP(G13,'WinBUGS output'!A:C,3,FALSE)</f>
        <v>Lofepramine</v>
      </c>
      <c r="I13" s="2" t="str">
        <f>FIXED((VLOOKUP(G13,'WinBUGS output'!AY:BH,7,FALSE)),2)</f>
        <v>-0.34</v>
      </c>
      <c r="J13" s="2" t="str">
        <f>"("&amp;FIXED((VLOOKUP(G13,'WinBUGS output'!AY:BH,6,FALSE)),2)&amp;", "&amp;FIXED((VLOOKUP(G13,'WinBUGS output'!AY:BH,8,FALSE)),2)&amp;")"</f>
        <v>(-0.98, 0.21)</v>
      </c>
      <c r="K13" s="34"/>
      <c r="L13" s="34">
        <v>12</v>
      </c>
      <c r="M13" s="2" t="str">
        <f>VLOOKUP(L13,'WinBUGS output'!D:F,3,FALSE)</f>
        <v>Self-help</v>
      </c>
      <c r="N13" s="2" t="str">
        <f>FIXED((VLOOKUP(L13,'WinBUGS output'!BJ:BS,7,FALSE)),2)</f>
        <v>0.53</v>
      </c>
      <c r="O13" s="2" t="str">
        <f>"("&amp;FIXED((VLOOKUP(L13,'WinBUGS output'!BJ:BS,6,FALSE)),2)&amp;", "&amp;FIXED((VLOOKUP(L13,'WinBUGS output'!BJ:BS,8,FALSE)),2)&amp;")"</f>
        <v>(-0.26, 1.38)</v>
      </c>
      <c r="Q13" s="7">
        <v>12</v>
      </c>
      <c r="R13" s="6" t="str">
        <f>VLOOKUP(Q13,'WinBUGS output'!B:C,2,FALSE)</f>
        <v>Mirtazapine</v>
      </c>
      <c r="S13" s="6">
        <f>VLOOKUP(Q13,'WinBUGS output'!BU:CD,7,FALSE)</f>
        <v>12</v>
      </c>
      <c r="T13" s="6" t="str">
        <f>"("&amp;VLOOKUP(Q13,'WinBUGS output'!BU:CD,6,FALSE)&amp;", "&amp;VLOOKUP(Q13,'WinBUGS output'!BU:CD,8,FALSE)&amp;")"</f>
        <v>(4, 22)</v>
      </c>
      <c r="V13">
        <v>15</v>
      </c>
      <c r="W13" s="4" t="str">
        <f>VLOOKUP(V13,'WinBUGS output'!E:F,2,FALSE)</f>
        <v>Cognitive and cognitive behavioural therapies (individual) [CBT/CT]</v>
      </c>
      <c r="X13" s="6">
        <f>VLOOKUP(V13,'WinBUGS output'!CF:CO,7,FALSE)</f>
        <v>10</v>
      </c>
      <c r="Y13" s="6" t="str">
        <f>"("&amp;VLOOKUP(V13,'WinBUGS output'!CF:CO,6,FALSE)&amp;", "&amp;VLOOKUP(V13,'WinBUGS output'!CF:CO,8,FALSE)&amp;")"</f>
        <v>(4, 16)</v>
      </c>
    </row>
    <row r="14" spans="1:25" x14ac:dyDescent="0.25">
      <c r="G14">
        <v>13</v>
      </c>
      <c r="H14" s="2" t="str">
        <f>VLOOKUP(G14,'WinBUGS output'!A:C,3,FALSE)</f>
        <v>Citalopram</v>
      </c>
      <c r="I14" s="2" t="str">
        <f>FIXED((VLOOKUP(G14,'WinBUGS output'!AY:BH,7,FALSE)),2)</f>
        <v>-0.14</v>
      </c>
      <c r="J14" s="2" t="str">
        <f>"("&amp;FIXED((VLOOKUP(G14,'WinBUGS output'!AY:BH,6,FALSE)),2)&amp;", "&amp;FIXED((VLOOKUP(G14,'WinBUGS output'!AY:BH,8,FALSE)),2)&amp;")"</f>
        <v>(-0.33, 0.03)</v>
      </c>
      <c r="K14" s="34"/>
      <c r="L14" s="34">
        <v>13</v>
      </c>
      <c r="M14" s="2" t="str">
        <f>VLOOKUP(L14,'WinBUGS output'!D:F,3,FALSE)</f>
        <v>Interpersonal psychotherapy (IPT)</v>
      </c>
      <c r="N14" s="2" t="str">
        <f>FIXED((VLOOKUP(L14,'WinBUGS output'!BJ:BS,7,FALSE)),2)</f>
        <v>0.02</v>
      </c>
      <c r="O14" s="2" t="str">
        <f>"("&amp;FIXED((VLOOKUP(L14,'WinBUGS output'!BJ:BS,6,FALSE)),2)&amp;", "&amp;FIXED((VLOOKUP(L14,'WinBUGS output'!BJ:BS,8,FALSE)),2)&amp;")"</f>
        <v>(-1.29, 1.19)</v>
      </c>
      <c r="Q14" s="7">
        <v>17</v>
      </c>
      <c r="R14" s="6" t="str">
        <f>VLOOKUP(Q14,'WinBUGS output'!B:C,2,FALSE)</f>
        <v>Interpersonal psychotherapy (IPT)</v>
      </c>
      <c r="S14" s="6">
        <f>VLOOKUP(Q14,'WinBUGS output'!BU:CD,7,FALSE)</f>
        <v>13</v>
      </c>
      <c r="T14" s="6" t="str">
        <f>"("&amp;VLOOKUP(Q14,'WinBUGS output'!BU:CD,6,FALSE)&amp;", "&amp;VLOOKUP(Q14,'WinBUGS output'!BU:CD,8,FALSE)&amp;")"</f>
        <v>(2, 25)</v>
      </c>
      <c r="V14">
        <v>11</v>
      </c>
      <c r="W14" s="4" t="str">
        <f>VLOOKUP(V14,'WinBUGS output'!E:F,2,FALSE)</f>
        <v>Self-help</v>
      </c>
      <c r="X14" s="6">
        <f>VLOOKUP(V14,'WinBUGS output'!CF:CO,7,FALSE)</f>
        <v>12</v>
      </c>
      <c r="Y14" s="6" t="str">
        <f>"("&amp;VLOOKUP(V14,'WinBUGS output'!CF:CO,6,FALSE)&amp;", "&amp;VLOOKUP(V14,'WinBUGS output'!CF:CO,8,FALSE)&amp;")"</f>
        <v>(6, 16)</v>
      </c>
    </row>
    <row r="15" spans="1:25" x14ac:dyDescent="0.25">
      <c r="G15">
        <v>14</v>
      </c>
      <c r="H15" s="2" t="str">
        <f>VLOOKUP(G15,'WinBUGS output'!A:C,3,FALSE)</f>
        <v>Escitalopram</v>
      </c>
      <c r="I15" s="2" t="str">
        <f>FIXED((VLOOKUP(G15,'WinBUGS output'!AY:BH,7,FALSE)),2)</f>
        <v>-0.24</v>
      </c>
      <c r="J15" s="2" t="str">
        <f>"("&amp;FIXED((VLOOKUP(G15,'WinBUGS output'!AY:BH,6,FALSE)),2)&amp;", "&amp;FIXED((VLOOKUP(G15,'WinBUGS output'!AY:BH,8,FALSE)),2)&amp;")"</f>
        <v>(-0.39, -0.08)</v>
      </c>
      <c r="K15" s="34"/>
      <c r="L15" s="34">
        <v>14</v>
      </c>
      <c r="M15" s="2" t="str">
        <f>VLOOKUP(L15,'WinBUGS output'!D:F,3,FALSE)</f>
        <v>Counselling</v>
      </c>
      <c r="N15" s="2" t="str">
        <f>FIXED((VLOOKUP(L15,'WinBUGS output'!BJ:BS,7,FALSE)),2)</f>
        <v>0.56</v>
      </c>
      <c r="O15" s="2" t="str">
        <f>"("&amp;FIXED((VLOOKUP(L15,'WinBUGS output'!BJ:BS,6,FALSE)),2)&amp;", "&amp;FIXED((VLOOKUP(L15,'WinBUGS output'!BJ:BS,8,FALSE)),2)&amp;")"</f>
        <v>(-0.51, 1.63)</v>
      </c>
      <c r="Q15" s="7">
        <v>23</v>
      </c>
      <c r="R15" s="6" t="str">
        <f>VLOOKUP(Q15,'WinBUGS output'!B:C,2,FALSE)</f>
        <v>CBT individual (over 15 sessions)</v>
      </c>
      <c r="S15" s="6">
        <f>VLOOKUP(Q15,'WinBUGS output'!BU:CD,7,FALSE)</f>
        <v>13</v>
      </c>
      <c r="T15" s="6" t="str">
        <f>"("&amp;VLOOKUP(Q15,'WinBUGS output'!BU:CD,6,FALSE)&amp;", "&amp;VLOOKUP(Q15,'WinBUGS output'!BU:CD,8,FALSE)&amp;")"</f>
        <v>(3, 23)</v>
      </c>
      <c r="V15">
        <v>13</v>
      </c>
      <c r="W15" s="4" t="str">
        <f>VLOOKUP(V15,'WinBUGS output'!E:F,2,FALSE)</f>
        <v>Counselling</v>
      </c>
      <c r="X15" s="6">
        <f>VLOOKUP(V15,'WinBUGS output'!CF:CO,7,FALSE)</f>
        <v>13</v>
      </c>
      <c r="Y15" s="6" t="str">
        <f>"("&amp;VLOOKUP(V15,'WinBUGS output'!CF:CO,6,FALSE)&amp;", "&amp;VLOOKUP(V15,'WinBUGS output'!CF:CO,8,FALSE)&amp;")"</f>
        <v>(3, 17)</v>
      </c>
    </row>
    <row r="16" spans="1:25" x14ac:dyDescent="0.25">
      <c r="G16">
        <v>15</v>
      </c>
      <c r="H16" s="2" t="str">
        <f>VLOOKUP(G16,'WinBUGS output'!A:C,3,FALSE)</f>
        <v>Fluoxetine</v>
      </c>
      <c r="I16" s="2" t="str">
        <f>FIXED((VLOOKUP(G16,'WinBUGS output'!AY:BH,7,FALSE)),2)</f>
        <v>-0.15</v>
      </c>
      <c r="J16" s="2" t="str">
        <f>"("&amp;FIXED((VLOOKUP(G16,'WinBUGS output'!AY:BH,6,FALSE)),2)&amp;", "&amp;FIXED((VLOOKUP(G16,'WinBUGS output'!AY:BH,8,FALSE)),2)&amp;")"</f>
        <v>(-0.34, 0.03)</v>
      </c>
      <c r="K16" s="34"/>
      <c r="L16" s="34">
        <v>15</v>
      </c>
      <c r="M16" s="2" t="str">
        <f>VLOOKUP(L16,'WinBUGS output'!D:F,3,FALSE)</f>
        <v>Behavioural therapies (individual)</v>
      </c>
      <c r="N16" s="2" t="str">
        <f>FIXED((VLOOKUP(L16,'WinBUGS output'!BJ:BS,7,FALSE)),2)</f>
        <v>0.12</v>
      </c>
      <c r="O16" s="2" t="str">
        <f>"("&amp;FIXED((VLOOKUP(L16,'WinBUGS output'!BJ:BS,6,FALSE)),2)&amp;", "&amp;FIXED((VLOOKUP(L16,'WinBUGS output'!BJ:BS,8,FALSE)),2)&amp;")"</f>
        <v>(-0.99, 1.22)</v>
      </c>
      <c r="Q16" s="7">
        <v>21</v>
      </c>
      <c r="R16" s="6" t="str">
        <f>VLOOKUP(Q16,'WinBUGS output'!B:C,2,FALSE)</f>
        <v>Behavioural activation (BA)</v>
      </c>
      <c r="S16" s="6">
        <f>VLOOKUP(Q16,'WinBUGS output'!BU:CD,7,FALSE)</f>
        <v>14</v>
      </c>
      <c r="T16" s="6" t="str">
        <f>"("&amp;VLOOKUP(Q16,'WinBUGS output'!BU:CD,6,FALSE)&amp;", "&amp;VLOOKUP(Q16,'WinBUGS output'!BU:CD,8,FALSE)&amp;")"</f>
        <v>(3, 24)</v>
      </c>
      <c r="V16">
        <v>2</v>
      </c>
      <c r="W16" s="4" t="str">
        <f>VLOOKUP(V16,'WinBUGS output'!E:F,2,FALSE)</f>
        <v>No treatment</v>
      </c>
      <c r="X16" s="6">
        <f>VLOOKUP(V16,'WinBUGS output'!CF:CO,7,FALSE)</f>
        <v>14</v>
      </c>
      <c r="Y16" s="6" t="str">
        <f>"("&amp;VLOOKUP(V16,'WinBUGS output'!CF:CO,6,FALSE)&amp;", "&amp;VLOOKUP(V16,'WinBUGS output'!CF:CO,8,FALSE)&amp;")"</f>
        <v>(3, 17)</v>
      </c>
    </row>
    <row r="17" spans="1:25" x14ac:dyDescent="0.25">
      <c r="G17">
        <v>16</v>
      </c>
      <c r="H17" s="2" t="str">
        <f>VLOOKUP(G17,'WinBUGS output'!A:C,3,FALSE)</f>
        <v>Sertraline</v>
      </c>
      <c r="I17" s="2" t="str">
        <f>FIXED((VLOOKUP(G17,'WinBUGS output'!AY:BH,7,FALSE)),2)</f>
        <v>-0.16</v>
      </c>
      <c r="J17" s="2" t="str">
        <f>"("&amp;FIXED((VLOOKUP(G17,'WinBUGS output'!AY:BH,6,FALSE)),2)&amp;", "&amp;FIXED((VLOOKUP(G17,'WinBUGS output'!AY:BH,8,FALSE)),2)&amp;")"</f>
        <v>(-0.39, 0.06)</v>
      </c>
      <c r="K17" s="34"/>
      <c r="L17" s="34">
        <v>16</v>
      </c>
      <c r="M17" s="2" t="str">
        <f>VLOOKUP(L17,'WinBUGS output'!D:F,3,FALSE)</f>
        <v>Cognitive and cognitive behavioural therapies (individual) [CBT/CT]</v>
      </c>
      <c r="N17" s="2" t="str">
        <f>FIXED((VLOOKUP(L17,'WinBUGS output'!BJ:BS,7,FALSE)),2)</f>
        <v>0.31</v>
      </c>
      <c r="O17" s="2" t="str">
        <f>"("&amp;FIXED((VLOOKUP(L17,'WinBUGS output'!BJ:BS,6,FALSE)),2)&amp;", "&amp;FIXED((VLOOKUP(L17,'WinBUGS output'!BJ:BS,8,FALSE)),2)&amp;")"</f>
        <v>(-0.51, 1.13)</v>
      </c>
      <c r="Q17" s="7">
        <v>1</v>
      </c>
      <c r="R17" s="6" t="str">
        <f>VLOOKUP(Q17,'WinBUGS output'!B:C,2,FALSE)</f>
        <v>Pill placebo</v>
      </c>
      <c r="S17" s="6">
        <f>VLOOKUP(Q17,'WinBUGS output'!BU:CD,7,FALSE)</f>
        <v>14</v>
      </c>
      <c r="T17" s="6" t="str">
        <f>"("&amp;VLOOKUP(Q17,'WinBUGS output'!BU:CD,6,FALSE)&amp;", "&amp;VLOOKUP(Q17,'WinBUGS output'!BU:CD,8,FALSE)&amp;")"</f>
        <v>(8, 22)</v>
      </c>
      <c r="V17">
        <v>3</v>
      </c>
      <c r="W17" s="4" t="str">
        <f>VLOOKUP(V17,'WinBUGS output'!E:F,2,FALSE)</f>
        <v>Attention placebo</v>
      </c>
      <c r="X17" s="6">
        <f>VLOOKUP(V17,'WinBUGS output'!CF:CO,7,FALSE)</f>
        <v>14</v>
      </c>
      <c r="Y17" s="6" t="str">
        <f>"("&amp;VLOOKUP(V17,'WinBUGS output'!CF:CO,6,FALSE)&amp;", "&amp;VLOOKUP(V17,'WinBUGS output'!CF:CO,8,FALSE)&amp;")"</f>
        <v>(4, 17)</v>
      </c>
    </row>
    <row r="18" spans="1:25" x14ac:dyDescent="0.25">
      <c r="A18" s="11" t="s">
        <v>8</v>
      </c>
      <c r="B18" s="11" t="s">
        <v>9</v>
      </c>
      <c r="C18" s="8" t="s">
        <v>10</v>
      </c>
      <c r="D18" s="8" t="s">
        <v>11</v>
      </c>
      <c r="E18" s="8" t="s">
        <v>12</v>
      </c>
      <c r="G18">
        <v>17</v>
      </c>
      <c r="H18" s="2" t="str">
        <f>VLOOKUP(G18,'WinBUGS output'!A:C,3,FALSE)</f>
        <v>Any AD</v>
      </c>
      <c r="I18" s="2" t="str">
        <f>FIXED((VLOOKUP(G18,'WinBUGS output'!AY:BH,7,FALSE)),2)</f>
        <v>1.73</v>
      </c>
      <c r="J18" s="2" t="str">
        <f>"("&amp;FIXED((VLOOKUP(G18,'WinBUGS output'!AY:BH,6,FALSE)),2)&amp;", "&amp;FIXED((VLOOKUP(G18,'WinBUGS output'!AY:BH,8,FALSE)),2)&amp;")"</f>
        <v>(0.01, 3.47)</v>
      </c>
      <c r="K18" s="34"/>
      <c r="L18" s="34">
        <v>17</v>
      </c>
      <c r="M18" s="2" t="str">
        <f>VLOOKUP(L18,'WinBUGS output'!D:F,3,FALSE)</f>
        <v>Combined (Cognitive and cognitive behavioural therapies individual + AD)</v>
      </c>
      <c r="N18" s="2" t="str">
        <f>FIXED((VLOOKUP(L18,'WinBUGS output'!BJ:BS,7,FALSE)),2)</f>
        <v>-0.42</v>
      </c>
      <c r="O18" s="2" t="str">
        <f>"("&amp;FIXED((VLOOKUP(L18,'WinBUGS output'!BJ:BS,6,FALSE)),2)&amp;", "&amp;FIXED((VLOOKUP(L18,'WinBUGS output'!BJ:BS,8,FALSE)),2)&amp;")"</f>
        <v>(-1.44, 0.57)</v>
      </c>
      <c r="Q18" s="7">
        <v>24</v>
      </c>
      <c r="R18" s="6" t="str">
        <f>VLOOKUP(Q18,'WinBUGS output'!B:C,2,FALSE)</f>
        <v>Third-wave cognitive therapy individual</v>
      </c>
      <c r="S18" s="6">
        <f>VLOOKUP(Q18,'WinBUGS output'!BU:CD,7,FALSE)</f>
        <v>15</v>
      </c>
      <c r="T18" s="6" t="str">
        <f>"("&amp;VLOOKUP(Q18,'WinBUGS output'!BU:CD,6,FALSE)&amp;", "&amp;VLOOKUP(Q18,'WinBUGS output'!BU:CD,8,FALSE)&amp;")"</f>
        <v>(2, 27)</v>
      </c>
      <c r="V18">
        <v>4</v>
      </c>
      <c r="W18" s="4" t="str">
        <f>VLOOKUP(V18,'WinBUGS output'!E:F,2,FALSE)</f>
        <v>TAU</v>
      </c>
      <c r="X18" s="6">
        <f>VLOOKUP(V18,'WinBUGS output'!CF:CO,7,FALSE)</f>
        <v>14</v>
      </c>
      <c r="Y18" s="6" t="str">
        <f>"("&amp;VLOOKUP(V18,'WinBUGS output'!CF:CO,6,FALSE)&amp;", "&amp;VLOOKUP(V18,'WinBUGS output'!CF:CO,8,FALSE)&amp;")"</f>
        <v>(7, 17)</v>
      </c>
    </row>
    <row r="19" spans="1:25" x14ac:dyDescent="0.25">
      <c r="A19" s="12" t="s">
        <v>14</v>
      </c>
      <c r="B19" s="12" t="s">
        <v>219</v>
      </c>
      <c r="C19" s="12">
        <v>147.1</v>
      </c>
      <c r="D19" s="12">
        <v>137</v>
      </c>
      <c r="E19" s="12">
        <v>636.48800000000006</v>
      </c>
      <c r="G19">
        <v>18</v>
      </c>
      <c r="H19" s="2" t="str">
        <f>VLOOKUP(G19,'WinBUGS output'!A:C,3,FALSE)</f>
        <v>Mirtazapine</v>
      </c>
      <c r="I19" s="2" t="str">
        <f>FIXED((VLOOKUP(G19,'WinBUGS output'!AY:BH,7,FALSE)),2)</f>
        <v>-0.08</v>
      </c>
      <c r="J19" s="2" t="str">
        <f>"("&amp;FIXED((VLOOKUP(G19,'WinBUGS output'!AY:BH,6,FALSE)),2)&amp;", "&amp;FIXED((VLOOKUP(G19,'WinBUGS output'!AY:BH,8,FALSE)),2)&amp;")"</f>
        <v>(-0.43, 0.28)</v>
      </c>
      <c r="K19" s="34"/>
      <c r="L19" s="34">
        <v>18</v>
      </c>
      <c r="M19" s="2" t="str">
        <f>VLOOKUP(L19,'WinBUGS output'!D:F,3,FALSE)</f>
        <v>Combined (Exercise + AD/CBT)</v>
      </c>
      <c r="N19" s="2" t="str">
        <f>FIXED((VLOOKUP(L19,'WinBUGS output'!BJ:BS,7,FALSE)),2)</f>
        <v>-1.64</v>
      </c>
      <c r="O19" s="2" t="str">
        <f>"("&amp;FIXED((VLOOKUP(L19,'WinBUGS output'!BJ:BS,6,FALSE)),2)&amp;", "&amp;FIXED((VLOOKUP(L19,'WinBUGS output'!BJ:BS,8,FALSE)),2)&amp;")"</f>
        <v>(-2.66, -0.60)</v>
      </c>
      <c r="Q19" s="7">
        <v>18</v>
      </c>
      <c r="R19" s="6" t="str">
        <f>VLOOKUP(Q19,'WinBUGS output'!B:C,2,FALSE)</f>
        <v>Emotion-focused therapy (EFT)</v>
      </c>
      <c r="S19" s="6">
        <f>VLOOKUP(Q19,'WinBUGS output'!BU:CD,7,FALSE)</f>
        <v>19</v>
      </c>
      <c r="T19" s="6" t="str">
        <f>"("&amp;VLOOKUP(Q19,'WinBUGS output'!BU:CD,6,FALSE)&amp;", "&amp;VLOOKUP(Q19,'WinBUGS output'!BU:CD,8,FALSE)&amp;")"</f>
        <v>(2, 28)</v>
      </c>
      <c r="V19">
        <v>5</v>
      </c>
      <c r="W19" s="4" t="str">
        <f>VLOOKUP(V19,'WinBUGS output'!E:F,2,FALSE)</f>
        <v>Exercise</v>
      </c>
      <c r="X19" s="6">
        <f>VLOOKUP(V19,'WinBUGS output'!CF:CO,7,FALSE)</f>
        <v>16</v>
      </c>
      <c r="Y19" s="6" t="str">
        <f>"("&amp;VLOOKUP(V19,'WinBUGS output'!CF:CO,6,FALSE)&amp;", "&amp;VLOOKUP(V19,'WinBUGS output'!CF:CO,8,FALSE)&amp;")"</f>
        <v>(3, 17)</v>
      </c>
    </row>
    <row r="20" spans="1:25" x14ac:dyDescent="0.25">
      <c r="A20" s="12" t="s">
        <v>214</v>
      </c>
      <c r="B20" s="12" t="s">
        <v>215</v>
      </c>
      <c r="C20" s="12">
        <v>141.30000000000001</v>
      </c>
      <c r="D20" s="12">
        <v>137</v>
      </c>
      <c r="E20" s="12">
        <v>636.72799999999995</v>
      </c>
      <c r="G20">
        <v>19</v>
      </c>
      <c r="H20" s="2" t="str">
        <f>VLOOKUP(G20,'WinBUGS output'!A:C,3,FALSE)</f>
        <v>Short-term psychodynamic psychotherapy individual + TAU</v>
      </c>
      <c r="I20" s="2" t="str">
        <f>FIXED((VLOOKUP(G20,'WinBUGS output'!AY:BH,7,FALSE)),2)</f>
        <v>0.33</v>
      </c>
      <c r="J20" s="2" t="str">
        <f>"("&amp;FIXED((VLOOKUP(G20,'WinBUGS output'!AY:BH,6,FALSE)),2)&amp;", "&amp;FIXED((VLOOKUP(G20,'WinBUGS output'!AY:BH,8,FALSE)),2)&amp;")"</f>
        <v>(-0.57, 1.29)</v>
      </c>
      <c r="K20" s="34"/>
      <c r="L20" s="34"/>
      <c r="M20" s="34"/>
      <c r="N20" s="34"/>
      <c r="O20" s="34"/>
      <c r="Q20" s="7">
        <v>16</v>
      </c>
      <c r="R20" s="6" t="str">
        <f>VLOOKUP(Q20,'WinBUGS output'!B:C,2,FALSE)</f>
        <v>Computerised-problem solving therapy</v>
      </c>
      <c r="S20" s="6">
        <f>VLOOKUP(Q20,'WinBUGS output'!BU:CD,7,FALSE)</f>
        <v>19</v>
      </c>
      <c r="T20" s="6" t="str">
        <f>"("&amp;VLOOKUP(Q20,'WinBUGS output'!BU:CD,6,FALSE)&amp;", "&amp;VLOOKUP(Q20,'WinBUGS output'!BU:CD,8,FALSE)&amp;")"</f>
        <v>(4, 26)</v>
      </c>
    </row>
    <row r="21" spans="1:25" x14ac:dyDescent="0.25">
      <c r="A21" s="13" t="s">
        <v>13</v>
      </c>
      <c r="B21" s="13" t="s">
        <v>1324</v>
      </c>
      <c r="C21" s="13">
        <v>139.19999999999999</v>
      </c>
      <c r="D21" s="13">
        <v>137</v>
      </c>
      <c r="E21" s="13">
        <v>631.20899999999995</v>
      </c>
      <c r="G21">
        <v>20</v>
      </c>
      <c r="H21" s="2" t="str">
        <f>VLOOKUP(G21,'WinBUGS output'!A:C,3,FALSE)</f>
        <v>Cognitive bibliotherapy with support + TAU</v>
      </c>
      <c r="I21" s="2" t="str">
        <f>FIXED((VLOOKUP(G21,'WinBUGS output'!AY:BH,7,FALSE)),2)</f>
        <v>0.10</v>
      </c>
      <c r="J21" s="2" t="str">
        <f>"("&amp;FIXED((VLOOKUP(G21,'WinBUGS output'!AY:BH,6,FALSE)),2)&amp;", "&amp;FIXED((VLOOKUP(G21,'WinBUGS output'!AY:BH,8,FALSE)),2)&amp;")"</f>
        <v>(-0.64, 0.90)</v>
      </c>
      <c r="K21" s="34"/>
      <c r="L21" s="34"/>
      <c r="M21" s="34"/>
      <c r="N21" s="34"/>
      <c r="O21" s="34"/>
      <c r="Q21" s="7">
        <v>13</v>
      </c>
      <c r="R21" s="6" t="str">
        <f>VLOOKUP(Q21,'WinBUGS output'!B:C,2,FALSE)</f>
        <v>Computerised-CBT (CCBT) with support</v>
      </c>
      <c r="S21" s="6">
        <f>VLOOKUP(Q21,'WinBUGS output'!BU:CD,7,FALSE)</f>
        <v>19</v>
      </c>
      <c r="T21" s="6" t="str">
        <f>"("&amp;VLOOKUP(Q21,'WinBUGS output'!BU:CD,6,FALSE)&amp;", "&amp;VLOOKUP(Q21,'WinBUGS output'!BU:CD,8,FALSE)&amp;")"</f>
        <v>(4, 28)</v>
      </c>
    </row>
    <row r="22" spans="1:25" x14ac:dyDescent="0.25">
      <c r="G22">
        <v>21</v>
      </c>
      <c r="H22" s="2" t="str">
        <f>VLOOKUP(G22,'WinBUGS output'!A:C,3,FALSE)</f>
        <v>Computerised-CBT (CCBT) with support</v>
      </c>
      <c r="I22" s="2" t="str">
        <f>FIXED((VLOOKUP(G22,'WinBUGS output'!AY:BH,7,FALSE)),2)</f>
        <v>0.42</v>
      </c>
      <c r="J22" s="2" t="str">
        <f>"("&amp;FIXED((VLOOKUP(G22,'WinBUGS output'!AY:BH,6,FALSE)),2)&amp;", "&amp;FIXED((VLOOKUP(G22,'WinBUGS output'!AY:BH,8,FALSE)),2)&amp;")"</f>
        <v>(-0.59, 1.63)</v>
      </c>
      <c r="K22" s="34"/>
      <c r="L22" s="34"/>
      <c r="M22" s="34"/>
      <c r="N22" s="34"/>
      <c r="O22" s="34"/>
      <c r="Q22" s="7">
        <v>15</v>
      </c>
      <c r="R22" s="6" t="str">
        <f>VLOOKUP(Q22,'WinBUGS output'!B:C,2,FALSE)</f>
        <v>Computerised-CBT (CCBT)</v>
      </c>
      <c r="S22" s="6">
        <f>VLOOKUP(Q22,'WinBUGS output'!BU:CD,7,FALSE)</f>
        <v>20</v>
      </c>
      <c r="T22" s="6" t="str">
        <f>"("&amp;VLOOKUP(Q22,'WinBUGS output'!BU:CD,6,FALSE)&amp;", "&amp;VLOOKUP(Q22,'WinBUGS output'!BU:CD,8,FALSE)&amp;")"</f>
        <v>(6, 26)</v>
      </c>
    </row>
    <row r="23" spans="1:25" x14ac:dyDescent="0.25">
      <c r="G23">
        <v>22</v>
      </c>
      <c r="H23" s="2" t="str">
        <f>VLOOKUP(G23,'WinBUGS output'!A:C,3,FALSE)</f>
        <v>Cognitive bibliotherapy + TAU</v>
      </c>
      <c r="I23" s="2" t="str">
        <f>FIXED((VLOOKUP(G23,'WinBUGS output'!AY:BH,7,FALSE)),2)</f>
        <v>0.70</v>
      </c>
      <c r="J23" s="2" t="str">
        <f>"("&amp;FIXED((VLOOKUP(G23,'WinBUGS output'!AY:BH,6,FALSE)),2)&amp;", "&amp;FIXED((VLOOKUP(G23,'WinBUGS output'!AY:BH,8,FALSE)),2)&amp;")"</f>
        <v>(-0.09, 1.58)</v>
      </c>
      <c r="K23" s="34"/>
      <c r="L23" s="34"/>
      <c r="M23" s="34"/>
      <c r="N23" s="34"/>
      <c r="O23" s="34"/>
      <c r="Q23" s="7">
        <v>19</v>
      </c>
      <c r="R23" s="6" t="str">
        <f>VLOOKUP(Q23,'WinBUGS output'!B:C,2,FALSE)</f>
        <v>Non-directive counselling</v>
      </c>
      <c r="S23" s="6">
        <f>VLOOKUP(Q23,'WinBUGS output'!BU:CD,7,FALSE)</f>
        <v>21</v>
      </c>
      <c r="T23" s="6" t="str">
        <f>"("&amp;VLOOKUP(Q23,'WinBUGS output'!BU:CD,6,FALSE)&amp;", "&amp;VLOOKUP(Q23,'WinBUGS output'!BU:CD,8,FALSE)&amp;")"</f>
        <v>(12, 27)</v>
      </c>
    </row>
    <row r="24" spans="1:25" x14ac:dyDescent="0.25">
      <c r="G24">
        <v>23</v>
      </c>
      <c r="H24" s="2" t="str">
        <f>VLOOKUP(G24,'WinBUGS output'!A:C,3,FALSE)</f>
        <v>Computerised cognitive bias modification</v>
      </c>
      <c r="I24" s="2" t="str">
        <f>FIXED((VLOOKUP(G24,'WinBUGS output'!AY:BH,7,FALSE)),2)</f>
        <v>0.55</v>
      </c>
      <c r="J24" s="2" t="str">
        <f>"("&amp;FIXED((VLOOKUP(G24,'WinBUGS output'!AY:BH,6,FALSE)),2)&amp;", "&amp;FIXED((VLOOKUP(G24,'WinBUGS output'!AY:BH,8,FALSE)),2)&amp;")"</f>
        <v>(-0.38, 1.55)</v>
      </c>
      <c r="K24" s="34"/>
      <c r="L24" s="34"/>
      <c r="M24" s="34"/>
      <c r="N24" s="34"/>
      <c r="O24" s="34"/>
      <c r="Q24" s="7">
        <v>14</v>
      </c>
      <c r="R24" s="6" t="str">
        <f>VLOOKUP(Q24,'WinBUGS output'!B:C,2,FALSE)</f>
        <v>Computerised cognitive bias modification</v>
      </c>
      <c r="S24" s="6">
        <f>VLOOKUP(Q24,'WinBUGS output'!BU:CD,7,FALSE)</f>
        <v>21</v>
      </c>
      <c r="T24" s="6" t="str">
        <f>"("&amp;VLOOKUP(Q24,'WinBUGS output'!BU:CD,6,FALSE)&amp;", "&amp;VLOOKUP(Q24,'WinBUGS output'!BU:CD,8,FALSE)&amp;")"</f>
        <v>(7, 28)</v>
      </c>
    </row>
    <row r="25" spans="1:25" x14ac:dyDescent="0.25">
      <c r="G25">
        <v>24</v>
      </c>
      <c r="H25" s="2" t="str">
        <f>VLOOKUP(G25,'WinBUGS output'!A:C,3,FALSE)</f>
        <v>Computerised-CBT (CCBT)</v>
      </c>
      <c r="I25" s="2" t="str">
        <f>FIXED((VLOOKUP(G25,'WinBUGS output'!AY:BH,7,FALSE)),2)</f>
        <v>0.46</v>
      </c>
      <c r="J25" s="2" t="str">
        <f>"("&amp;FIXED((VLOOKUP(G25,'WinBUGS output'!AY:BH,6,FALSE)),2)&amp;", "&amp;FIXED((VLOOKUP(G25,'WinBUGS output'!AY:BH,8,FALSE)),2)&amp;")"</f>
        <v>(-0.41, 1.36)</v>
      </c>
      <c r="K25" s="34"/>
      <c r="L25" s="34"/>
      <c r="M25" s="34"/>
      <c r="N25" s="34"/>
      <c r="O25" s="34"/>
      <c r="Q25" s="7">
        <v>2</v>
      </c>
      <c r="R25" s="6" t="str">
        <f>VLOOKUP(Q25,'WinBUGS output'!B:C,2,FALSE)</f>
        <v>Waitlist</v>
      </c>
      <c r="S25" s="6">
        <f>VLOOKUP(Q25,'WinBUGS output'!BU:CD,7,FALSE)</f>
        <v>23</v>
      </c>
      <c r="T25" s="6" t="str">
        <f>"("&amp;VLOOKUP(Q25,'WinBUGS output'!BU:CD,6,FALSE)&amp;", "&amp;VLOOKUP(Q25,'WinBUGS output'!BU:CD,8,FALSE)&amp;")"</f>
        <v>(10, 28)</v>
      </c>
    </row>
    <row r="26" spans="1:25" x14ac:dyDescent="0.25">
      <c r="G26">
        <v>25</v>
      </c>
      <c r="H26" s="2" t="str">
        <f>VLOOKUP(G26,'WinBUGS output'!A:C,3,FALSE)</f>
        <v>Computerised-CBT (CCBT) + TAU</v>
      </c>
      <c r="I26" s="2" t="str">
        <f>FIXED((VLOOKUP(G26,'WinBUGS output'!AY:BH,7,FALSE)),2)</f>
        <v>0.49</v>
      </c>
      <c r="J26" s="2" t="str">
        <f>"("&amp;FIXED((VLOOKUP(G26,'WinBUGS output'!AY:BH,6,FALSE)),2)&amp;", "&amp;FIXED((VLOOKUP(G26,'WinBUGS output'!AY:BH,8,FALSE)),2)&amp;")"</f>
        <v>(-0.20, 1.25)</v>
      </c>
      <c r="K26" s="34"/>
      <c r="L26" s="34"/>
      <c r="M26" s="34"/>
      <c r="N26" s="34"/>
      <c r="O26" s="34"/>
      <c r="Q26" s="7">
        <v>22</v>
      </c>
      <c r="R26" s="6" t="str">
        <f>VLOOKUP(Q26,'WinBUGS output'!B:C,2,FALSE)</f>
        <v>CBT individual (under 15 sessions)</v>
      </c>
      <c r="S26" s="6">
        <f>VLOOKUP(Q26,'WinBUGS output'!BU:CD,7,FALSE)</f>
        <v>23</v>
      </c>
      <c r="T26" s="6" t="str">
        <f>"("&amp;VLOOKUP(Q26,'WinBUGS output'!BU:CD,6,FALSE)&amp;", "&amp;VLOOKUP(Q26,'WinBUGS output'!BU:CD,8,FALSE)&amp;")"</f>
        <v>(17, 27)</v>
      </c>
    </row>
    <row r="27" spans="1:25" x14ac:dyDescent="0.25">
      <c r="G27">
        <v>26</v>
      </c>
      <c r="H27" s="2" t="str">
        <f>VLOOKUP(G27,'WinBUGS output'!A:C,3,FALSE)</f>
        <v>Computerised-problem solving therapy</v>
      </c>
      <c r="I27" s="2" t="str">
        <f>FIXED((VLOOKUP(G27,'WinBUGS output'!AY:BH,7,FALSE)),2)</f>
        <v>0.44</v>
      </c>
      <c r="J27" s="2" t="str">
        <f>"("&amp;FIXED((VLOOKUP(G27,'WinBUGS output'!AY:BH,6,FALSE)),2)&amp;", "&amp;FIXED((VLOOKUP(G27,'WinBUGS output'!AY:BH,8,FALSE)),2)&amp;")"</f>
        <v>(-0.45, 1.35)</v>
      </c>
      <c r="K27" s="34"/>
      <c r="L27" s="34"/>
      <c r="M27" s="34"/>
      <c r="N27" s="34"/>
      <c r="O27" s="34"/>
      <c r="Q27" s="7">
        <v>3</v>
      </c>
      <c r="R27" s="6" t="str">
        <f>VLOOKUP(Q27,'WinBUGS output'!B:C,2,FALSE)</f>
        <v>Attention placebo</v>
      </c>
      <c r="S27" s="6">
        <f>VLOOKUP(Q27,'WinBUGS output'!BU:CD,7,FALSE)</f>
        <v>23</v>
      </c>
      <c r="T27" s="6" t="str">
        <f>"("&amp;VLOOKUP(Q27,'WinBUGS output'!BU:CD,6,FALSE)&amp;", "&amp;VLOOKUP(Q27,'WinBUGS output'!BU:CD,8,FALSE)&amp;")"</f>
        <v>(4, 28)</v>
      </c>
    </row>
    <row r="28" spans="1:25" x14ac:dyDescent="0.25">
      <c r="G28">
        <v>27</v>
      </c>
      <c r="H28" s="2" t="str">
        <f>VLOOKUP(G28,'WinBUGS output'!A:C,3,FALSE)</f>
        <v>Interpersonal psychotherapy (IPT)</v>
      </c>
      <c r="I28" s="2" t="str">
        <f>FIXED((VLOOKUP(G28,'WinBUGS output'!AY:BH,7,FALSE)),2)</f>
        <v>-0.01</v>
      </c>
      <c r="J28" s="2" t="str">
        <f>"("&amp;FIXED((VLOOKUP(G28,'WinBUGS output'!AY:BH,6,FALSE)),2)&amp;", "&amp;FIXED((VLOOKUP(G28,'WinBUGS output'!AY:BH,8,FALSE)),2)&amp;")"</f>
        <v>(-0.90, 0.93)</v>
      </c>
      <c r="K28" s="34"/>
      <c r="L28" s="34"/>
      <c r="M28" s="34"/>
      <c r="N28" s="34"/>
      <c r="O28" s="34"/>
      <c r="Q28" s="7">
        <v>4</v>
      </c>
      <c r="R28" s="6" t="str">
        <f>VLOOKUP(Q28,'WinBUGS output'!B:C,2,FALSE)</f>
        <v>TAU</v>
      </c>
      <c r="S28" s="6">
        <f>VLOOKUP(Q28,'WinBUGS output'!BU:CD,7,FALSE)</f>
        <v>24</v>
      </c>
      <c r="T28" s="6" t="str">
        <f>"("&amp;VLOOKUP(Q28,'WinBUGS output'!BU:CD,6,FALSE)&amp;", "&amp;VLOOKUP(Q28,'WinBUGS output'!BU:CD,8,FALSE)&amp;")"</f>
        <v>(18, 28)</v>
      </c>
    </row>
    <row r="29" spans="1:25" x14ac:dyDescent="0.25">
      <c r="G29">
        <v>28</v>
      </c>
      <c r="H29" s="2" t="str">
        <f>VLOOKUP(G29,'WinBUGS output'!A:C,3,FALSE)</f>
        <v>Emotion-focused therapy (EFT)</v>
      </c>
      <c r="I29" s="2" t="str">
        <f>FIXED((VLOOKUP(G29,'WinBUGS output'!AY:BH,7,FALSE)),2)</f>
        <v>0.44</v>
      </c>
      <c r="J29" s="2" t="str">
        <f>"("&amp;FIXED((VLOOKUP(G29,'WinBUGS output'!AY:BH,6,FALSE)),2)&amp;", "&amp;FIXED((VLOOKUP(G29,'WinBUGS output'!AY:BH,8,FALSE)),2)&amp;")"</f>
        <v>(-0.88, 1.64)</v>
      </c>
      <c r="K29" s="34"/>
      <c r="L29" s="34"/>
      <c r="M29" s="34"/>
      <c r="N29" s="34"/>
      <c r="O29" s="34"/>
      <c r="Q29" s="7">
        <v>20</v>
      </c>
      <c r="R29" s="6" t="str">
        <f>VLOOKUP(Q29,'WinBUGS output'!B:C,2,FALSE)</f>
        <v>Relational client-centered therapy</v>
      </c>
      <c r="S29" s="6">
        <f>VLOOKUP(Q29,'WinBUGS output'!BU:CD,7,FALSE)</f>
        <v>24</v>
      </c>
      <c r="T29" s="6" t="str">
        <f>"("&amp;VLOOKUP(Q29,'WinBUGS output'!BU:CD,6,FALSE)&amp;", "&amp;VLOOKUP(Q29,'WinBUGS output'!BU:CD,8,FALSE)&amp;")"</f>
        <v>(4, 28)</v>
      </c>
    </row>
    <row r="30" spans="1:25" x14ac:dyDescent="0.25">
      <c r="G30">
        <v>29</v>
      </c>
      <c r="H30" s="2" t="str">
        <f>VLOOKUP(G30,'WinBUGS output'!A:C,3,FALSE)</f>
        <v>Non-directive counselling</v>
      </c>
      <c r="I30" s="2" t="str">
        <f>FIXED((VLOOKUP(G30,'WinBUGS output'!AY:BH,7,FALSE)),2)</f>
        <v>0.55</v>
      </c>
      <c r="J30" s="2" t="str">
        <f>"("&amp;FIXED((VLOOKUP(G30,'WinBUGS output'!AY:BH,6,FALSE)),2)&amp;", "&amp;FIXED((VLOOKUP(G30,'WinBUGS output'!AY:BH,8,FALSE)),2)&amp;")"</f>
        <v>(-0.18, 1.34)</v>
      </c>
      <c r="K30" s="34"/>
      <c r="L30" s="34"/>
      <c r="M30" s="34"/>
      <c r="N30" s="34"/>
      <c r="O30" s="34"/>
      <c r="Q30" s="7">
        <v>5</v>
      </c>
      <c r="R30" s="6" t="str">
        <f>VLOOKUP(Q30,'WinBUGS output'!B:C,2,FALSE)</f>
        <v>Exercise</v>
      </c>
      <c r="S30" s="6">
        <f>VLOOKUP(Q30,'WinBUGS output'!BU:CD,7,FALSE)</f>
        <v>27</v>
      </c>
      <c r="T30" s="6" t="str">
        <f>"("&amp;VLOOKUP(Q30,'WinBUGS output'!BU:CD,6,FALSE)&amp;", "&amp;VLOOKUP(Q30,'WinBUGS output'!BU:CD,8,FALSE)&amp;")"</f>
        <v>(4, 28)</v>
      </c>
    </row>
    <row r="31" spans="1:25" x14ac:dyDescent="0.25">
      <c r="G31">
        <v>30</v>
      </c>
      <c r="H31" s="2" t="str">
        <f>VLOOKUP(G31,'WinBUGS output'!A:C,3,FALSE)</f>
        <v>Relational client-centered therapy</v>
      </c>
      <c r="I31" s="2" t="str">
        <f>FIXED((VLOOKUP(G31,'WinBUGS output'!AY:BH,7,FALSE)),2)</f>
        <v>0.69</v>
      </c>
      <c r="J31" s="2" t="str">
        <f>"("&amp;FIXED((VLOOKUP(G31,'WinBUGS output'!AY:BH,6,FALSE)),2)&amp;", "&amp;FIXED((VLOOKUP(G31,'WinBUGS output'!AY:BH,8,FALSE)),2)&amp;")"</f>
        <v>(-0.55, 1.99)</v>
      </c>
      <c r="K31" s="34"/>
      <c r="L31" s="34"/>
      <c r="M31" s="34"/>
      <c r="N31" s="34"/>
      <c r="O31" s="34"/>
    </row>
    <row r="32" spans="1:25" x14ac:dyDescent="0.25">
      <c r="G32">
        <v>31</v>
      </c>
      <c r="H32" s="2" t="str">
        <f>VLOOKUP(G32,'WinBUGS output'!A:C,3,FALSE)</f>
        <v>Behavioural activation (BA)</v>
      </c>
      <c r="I32" s="2" t="str">
        <f>FIXED((VLOOKUP(G32,'WinBUGS output'!AY:BH,7,FALSE)),2)</f>
        <v>0.04</v>
      </c>
      <c r="J32" s="2" t="str">
        <f>"("&amp;FIXED((VLOOKUP(G32,'WinBUGS output'!AY:BH,6,FALSE)),2)&amp;", "&amp;FIXED((VLOOKUP(G32,'WinBUGS output'!AY:BH,8,FALSE)),2)&amp;")"</f>
        <v>(-0.81, 0.92)</v>
      </c>
      <c r="K32" s="34"/>
      <c r="L32" s="34"/>
      <c r="M32" s="34"/>
      <c r="N32" s="34"/>
      <c r="O32" s="34"/>
    </row>
    <row r="33" spans="7:15" x14ac:dyDescent="0.25">
      <c r="G33">
        <v>32</v>
      </c>
      <c r="H33" s="2" t="str">
        <f>VLOOKUP(G33,'WinBUGS output'!A:C,3,FALSE)</f>
        <v>Behavioural activation (BA) + TAU</v>
      </c>
      <c r="I33" s="2" t="str">
        <f>FIXED((VLOOKUP(G33,'WinBUGS output'!AY:BH,7,FALSE)),2)</f>
        <v>0.19</v>
      </c>
      <c r="J33" s="2" t="str">
        <f>"("&amp;FIXED((VLOOKUP(G33,'WinBUGS output'!AY:BH,6,FALSE)),2)&amp;", "&amp;FIXED((VLOOKUP(G33,'WinBUGS output'!AY:BH,8,FALSE)),2)&amp;")"</f>
        <v>(-0.94, 1.45)</v>
      </c>
      <c r="K33" s="34"/>
      <c r="L33" s="34"/>
      <c r="M33" s="34"/>
      <c r="N33" s="34"/>
      <c r="O33" s="34"/>
    </row>
    <row r="34" spans="7:15" x14ac:dyDescent="0.25">
      <c r="G34">
        <v>33</v>
      </c>
      <c r="H34" s="2" t="str">
        <f>VLOOKUP(G34,'WinBUGS output'!A:C,3,FALSE)</f>
        <v>CBT individual (under 15 sessions)</v>
      </c>
      <c r="I34" s="2" t="str">
        <f>FIXED((VLOOKUP(G34,'WinBUGS output'!AY:BH,7,FALSE)),2)</f>
        <v>0.64</v>
      </c>
      <c r="J34" s="2" t="str">
        <f>"("&amp;FIXED((VLOOKUP(G34,'WinBUGS output'!AY:BH,6,FALSE)),2)&amp;", "&amp;FIXED((VLOOKUP(G34,'WinBUGS output'!AY:BH,8,FALSE)),2)&amp;")"</f>
        <v>(0.05, 1.27)</v>
      </c>
      <c r="K34" s="34"/>
      <c r="L34" s="34"/>
      <c r="M34" s="34"/>
      <c r="N34" s="34"/>
      <c r="O34" s="34"/>
    </row>
    <row r="35" spans="7:15" x14ac:dyDescent="0.25">
      <c r="G35">
        <v>34</v>
      </c>
      <c r="H35" s="2" t="str">
        <f>VLOOKUP(G35,'WinBUGS output'!A:C,3,FALSE)</f>
        <v>CBT individual (under 15 sessions) + TAU</v>
      </c>
      <c r="I35" s="2" t="str">
        <f>FIXED((VLOOKUP(G35,'WinBUGS output'!AY:BH,7,FALSE)),2)</f>
        <v>0.53</v>
      </c>
      <c r="J35" s="2" t="str">
        <f>"("&amp;FIXED((VLOOKUP(G35,'WinBUGS output'!AY:BH,6,FALSE)),2)&amp;", "&amp;FIXED((VLOOKUP(G35,'WinBUGS output'!AY:BH,8,FALSE)),2)&amp;")"</f>
        <v>(-0.30, 1.43)</v>
      </c>
      <c r="K35" s="34"/>
      <c r="L35" s="34"/>
      <c r="M35" s="34"/>
      <c r="N35" s="34"/>
      <c r="O35" s="34"/>
    </row>
    <row r="36" spans="7:15" x14ac:dyDescent="0.25">
      <c r="G36">
        <v>35</v>
      </c>
      <c r="H36" s="2" t="str">
        <f>VLOOKUP(G36,'WinBUGS output'!A:C,3,FALSE)</f>
        <v>CBT individual (over 15 sessions)</v>
      </c>
      <c r="I36" s="2" t="str">
        <f>FIXED((VLOOKUP(G36,'WinBUGS output'!AY:BH,7,FALSE)),2)</f>
        <v>-0.01</v>
      </c>
      <c r="J36" s="2" t="str">
        <f>"("&amp;FIXED((VLOOKUP(G36,'WinBUGS output'!AY:BH,6,FALSE)),2)&amp;", "&amp;FIXED((VLOOKUP(G36,'WinBUGS output'!AY:BH,8,FALSE)),2)&amp;")"</f>
        <v>(-0.81, 0.82)</v>
      </c>
      <c r="K36" s="34"/>
      <c r="L36" s="34"/>
      <c r="M36" s="34"/>
      <c r="N36" s="34"/>
      <c r="O36" s="34"/>
    </row>
    <row r="37" spans="7:15" x14ac:dyDescent="0.25">
      <c r="G37">
        <v>36</v>
      </c>
      <c r="H37" s="2" t="str">
        <f>VLOOKUP(G37,'WinBUGS output'!A:C,3,FALSE)</f>
        <v>Third-wave cognitive therapy individual</v>
      </c>
      <c r="I37" s="2" t="str">
        <f>FIXED((VLOOKUP(G37,'WinBUGS output'!AY:BH,7,FALSE)),2)</f>
        <v>0.08</v>
      </c>
      <c r="J37" s="2" t="str">
        <f>"("&amp;FIXED((VLOOKUP(G37,'WinBUGS output'!AY:BH,6,FALSE)),2)&amp;", "&amp;FIXED((VLOOKUP(G37,'WinBUGS output'!AY:BH,8,FALSE)),2)&amp;")"</f>
        <v>(-1.16, 1.17)</v>
      </c>
      <c r="K37" s="34"/>
      <c r="L37" s="34"/>
      <c r="M37" s="34"/>
      <c r="N37" s="34"/>
      <c r="O37" s="34"/>
    </row>
    <row r="38" spans="7:15" x14ac:dyDescent="0.25">
      <c r="G38">
        <v>37</v>
      </c>
      <c r="H38" s="2" t="str">
        <f>VLOOKUP(G38,'WinBUGS output'!A:C,3,FALSE)</f>
        <v>CBT individual (under 15 sessions) + citalopram</v>
      </c>
      <c r="I38" s="2" t="str">
        <f>FIXED((VLOOKUP(G38,'WinBUGS output'!AY:BH,7,FALSE)),2)</f>
        <v>-0.42</v>
      </c>
      <c r="J38" s="2" t="str">
        <f>"("&amp;FIXED((VLOOKUP(G38,'WinBUGS output'!AY:BH,6,FALSE)),2)&amp;", "&amp;FIXED((VLOOKUP(G38,'WinBUGS output'!AY:BH,8,FALSE)),2)&amp;")"</f>
        <v>(-1.05, 0.25)</v>
      </c>
      <c r="K38" s="34"/>
      <c r="L38" s="34"/>
      <c r="M38" s="34"/>
      <c r="N38" s="34"/>
      <c r="O38" s="34"/>
    </row>
    <row r="39" spans="7:15" x14ac:dyDescent="0.25">
      <c r="G39">
        <v>38</v>
      </c>
      <c r="H39" s="2" t="str">
        <f>VLOOKUP(G39,'WinBUGS output'!A:C,3,FALSE)</f>
        <v>CBT individual (over 15 sessions) + any AD</v>
      </c>
      <c r="I39" s="2" t="str">
        <f>FIXED((VLOOKUP(G39,'WinBUGS output'!AY:BH,7,FALSE)),2)</f>
        <v>-0.35</v>
      </c>
      <c r="J39" s="2" t="str">
        <f>"("&amp;FIXED((VLOOKUP(G39,'WinBUGS output'!AY:BH,6,FALSE)),2)&amp;", "&amp;FIXED((VLOOKUP(G39,'WinBUGS output'!AY:BH,8,FALSE)),2)&amp;")"</f>
        <v>(-1.55, 0.92)</v>
      </c>
      <c r="K39" s="34"/>
      <c r="L39" s="34"/>
      <c r="M39" s="34"/>
      <c r="N39" s="34"/>
      <c r="O39" s="34"/>
    </row>
    <row r="40" spans="7:15" x14ac:dyDescent="0.25">
      <c r="G40">
        <v>39</v>
      </c>
      <c r="H40" s="2" t="str">
        <f>VLOOKUP(G40,'WinBUGS output'!A:C,3,FALSE)</f>
        <v>Third-wave cognitive therapy individual + any AD</v>
      </c>
      <c r="I40" s="2" t="str">
        <f>FIXED((VLOOKUP(G40,'WinBUGS output'!AY:BH,7,FALSE)),2)</f>
        <v>-0.49</v>
      </c>
      <c r="J40" s="2" t="str">
        <f>"("&amp;FIXED((VLOOKUP(G40,'WinBUGS output'!AY:BH,6,FALSE)),2)&amp;", "&amp;FIXED((VLOOKUP(G40,'WinBUGS output'!AY:BH,8,FALSE)),2)&amp;")"</f>
        <v>(-1.83, 0.67)</v>
      </c>
      <c r="K40" s="34"/>
      <c r="L40" s="34"/>
      <c r="M40" s="34"/>
      <c r="N40" s="34"/>
      <c r="O40" s="34"/>
    </row>
    <row r="41" spans="7:15" x14ac:dyDescent="0.25">
      <c r="G41">
        <v>40</v>
      </c>
      <c r="H41" s="2" t="str">
        <f>VLOOKUP(G41,'WinBUGS output'!A:C,3,FALSE)</f>
        <v>Exercise + Fluoxetine</v>
      </c>
      <c r="I41" s="2" t="str">
        <f>FIXED((VLOOKUP(G41,'WinBUGS output'!AY:BH,7,FALSE)),2)</f>
        <v>-1.64</v>
      </c>
      <c r="J41" s="2" t="str">
        <f>"("&amp;FIXED((VLOOKUP(G41,'WinBUGS output'!AY:BH,6,FALSE)),2)&amp;", "&amp;FIXED((VLOOKUP(G41,'WinBUGS output'!AY:BH,8,FALSE)),2)&amp;")"</f>
        <v>(-2.29, -0.93)</v>
      </c>
      <c r="K41" s="34"/>
      <c r="L41" s="34"/>
      <c r="M41" s="34"/>
      <c r="N41" s="34"/>
      <c r="O41" s="34"/>
    </row>
    <row r="42" spans="7:15" x14ac:dyDescent="0.25">
      <c r="K42" s="34"/>
      <c r="L42" s="34"/>
      <c r="M42" s="34"/>
      <c r="N42" s="34"/>
      <c r="O42" s="34"/>
    </row>
    <row r="43" spans="7:15" x14ac:dyDescent="0.25">
      <c r="K43" s="34"/>
      <c r="L43" s="34"/>
      <c r="M43" s="34"/>
      <c r="N43" s="34"/>
      <c r="O43" s="34"/>
    </row>
    <row r="44" spans="7:15" x14ac:dyDescent="0.25">
      <c r="K44" s="34"/>
      <c r="L44" s="34"/>
      <c r="M44" s="34"/>
      <c r="N44" s="34"/>
      <c r="O44" s="34"/>
    </row>
    <row r="45" spans="7:15" x14ac:dyDescent="0.25">
      <c r="K45" s="34"/>
      <c r="L45" s="34"/>
      <c r="M45" s="34"/>
      <c r="N45" s="34"/>
      <c r="O45" s="34"/>
    </row>
    <row r="46" spans="7:15" x14ac:dyDescent="0.25">
      <c r="K46" s="34"/>
      <c r="L46" s="34"/>
      <c r="M46" s="34"/>
      <c r="N46" s="34"/>
      <c r="O46" s="34"/>
    </row>
    <row r="47" spans="7:15" x14ac:dyDescent="0.25">
      <c r="K47" s="34"/>
      <c r="L47" s="34"/>
      <c r="M47" s="34"/>
      <c r="N47" s="34"/>
      <c r="O47" s="34"/>
    </row>
    <row r="48" spans="7:15" x14ac:dyDescent="0.25">
      <c r="K48" s="34"/>
      <c r="L48" s="34"/>
      <c r="M48" s="34"/>
      <c r="N48" s="34"/>
      <c r="O48" s="34"/>
    </row>
    <row r="49" spans="11:15" x14ac:dyDescent="0.25">
      <c r="K49" s="34"/>
      <c r="L49" s="34"/>
      <c r="M49" s="34"/>
      <c r="N49" s="34"/>
      <c r="O49" s="34"/>
    </row>
    <row r="50" spans="11:15" x14ac:dyDescent="0.25">
      <c r="K50" s="34"/>
      <c r="L50" s="34"/>
      <c r="M50" s="34"/>
      <c r="N50" s="34"/>
      <c r="O50" s="34"/>
    </row>
    <row r="51" spans="11:15" x14ac:dyDescent="0.25">
      <c r="K51" s="34"/>
      <c r="L51" s="34"/>
      <c r="M51" s="34"/>
      <c r="N51" s="34"/>
      <c r="O51" s="34"/>
    </row>
    <row r="52" spans="11:15" x14ac:dyDescent="0.25">
      <c r="K52" s="34"/>
      <c r="L52" s="34"/>
      <c r="M52" s="34"/>
      <c r="N52" s="34"/>
      <c r="O52" s="34"/>
    </row>
    <row r="53" spans="11:15" x14ac:dyDescent="0.25">
      <c r="K53" s="34"/>
      <c r="L53" s="34"/>
      <c r="M53" s="34"/>
      <c r="N53" s="34"/>
      <c r="O53" s="34"/>
    </row>
    <row r="54" spans="11:15" x14ac:dyDescent="0.25">
      <c r="K54" s="34"/>
      <c r="L54" s="34"/>
      <c r="M54" s="34"/>
      <c r="N54" s="34"/>
      <c r="O54" s="34"/>
    </row>
    <row r="55" spans="11:15" x14ac:dyDescent="0.25">
      <c r="K55" s="34"/>
      <c r="L55" s="34"/>
      <c r="M55" s="34"/>
      <c r="N55" s="34"/>
      <c r="O55" s="34"/>
    </row>
    <row r="56" spans="11:15" x14ac:dyDescent="0.25">
      <c r="K56" s="34"/>
      <c r="L56" s="34"/>
      <c r="M56" s="34"/>
      <c r="N56" s="34"/>
      <c r="O56" s="34"/>
    </row>
    <row r="57" spans="11:15" x14ac:dyDescent="0.25">
      <c r="K57" s="34"/>
      <c r="L57" s="34"/>
      <c r="M57" s="34"/>
      <c r="N57" s="34"/>
      <c r="O57" s="34"/>
    </row>
    <row r="58" spans="11:15" x14ac:dyDescent="0.25">
      <c r="K58" s="34"/>
      <c r="L58" s="34"/>
      <c r="M58" s="34"/>
      <c r="N58" s="34"/>
      <c r="O58" s="34"/>
    </row>
    <row r="59" spans="11:15" x14ac:dyDescent="0.25">
      <c r="K59" s="34"/>
      <c r="L59" s="34"/>
      <c r="M59" s="34"/>
      <c r="N59" s="34"/>
      <c r="O59" s="34"/>
    </row>
    <row r="60" spans="11:15" x14ac:dyDescent="0.25">
      <c r="K60" s="34"/>
      <c r="L60" s="34"/>
      <c r="M60" s="34"/>
      <c r="N60" s="34"/>
      <c r="O60" s="34"/>
    </row>
    <row r="61" spans="11:15" x14ac:dyDescent="0.25">
      <c r="K61" s="34"/>
      <c r="L61" s="34"/>
      <c r="M61" s="34"/>
      <c r="N61" s="34"/>
      <c r="O61" s="34"/>
    </row>
    <row r="62" spans="11:15" x14ac:dyDescent="0.25">
      <c r="K62" s="34"/>
      <c r="L62" s="34"/>
      <c r="M62" s="34"/>
      <c r="N62" s="34"/>
      <c r="O62" s="34"/>
    </row>
    <row r="63" spans="11:15" x14ac:dyDescent="0.25">
      <c r="K63" s="34"/>
      <c r="L63" s="34"/>
      <c r="M63" s="34"/>
      <c r="N63" s="34"/>
      <c r="O63" s="34"/>
    </row>
    <row r="64" spans="11:15" x14ac:dyDescent="0.25">
      <c r="K64" s="34"/>
      <c r="L64" s="34"/>
      <c r="M64" s="34"/>
      <c r="N64" s="34"/>
      <c r="O64" s="34"/>
    </row>
    <row r="65" spans="11:15" x14ac:dyDescent="0.25">
      <c r="K65" s="34"/>
      <c r="L65" s="34"/>
      <c r="M65" s="34"/>
      <c r="N65" s="34"/>
      <c r="O65" s="34"/>
    </row>
    <row r="66" spans="11:15" x14ac:dyDescent="0.25">
      <c r="K66" s="34"/>
      <c r="L66" s="34"/>
      <c r="M66" s="34"/>
      <c r="N66" s="34"/>
      <c r="O66" s="34"/>
    </row>
    <row r="67" spans="11:15" x14ac:dyDescent="0.25">
      <c r="K67" s="34"/>
      <c r="L67" s="34"/>
      <c r="M67" s="34"/>
      <c r="N67" s="34"/>
      <c r="O67" s="34"/>
    </row>
    <row r="68" spans="11:15" x14ac:dyDescent="0.25">
      <c r="K68" s="34"/>
      <c r="L68" s="34"/>
      <c r="M68" s="34"/>
      <c r="N68" s="34"/>
      <c r="O68" s="34"/>
    </row>
    <row r="69" spans="11:15" x14ac:dyDescent="0.25">
      <c r="K69" s="34"/>
      <c r="L69" s="34"/>
      <c r="M69" s="34"/>
      <c r="N69" s="34"/>
      <c r="O69" s="34"/>
    </row>
    <row r="70" spans="11:15" x14ac:dyDescent="0.25">
      <c r="K70" s="34"/>
      <c r="L70" s="34"/>
      <c r="M70" s="34"/>
      <c r="N70" s="34"/>
      <c r="O70" s="34"/>
    </row>
    <row r="71" spans="11:15" x14ac:dyDescent="0.25">
      <c r="K71" s="34"/>
      <c r="L71" s="34"/>
      <c r="M71" s="34"/>
      <c r="N71" s="34"/>
      <c r="O71" s="34"/>
    </row>
    <row r="72" spans="11:15" x14ac:dyDescent="0.25">
      <c r="K72" s="34"/>
      <c r="L72" s="34"/>
      <c r="M72" s="34"/>
      <c r="N72" s="34"/>
      <c r="O72" s="34"/>
    </row>
    <row r="73" spans="11:15" x14ac:dyDescent="0.25">
      <c r="K73" s="34"/>
      <c r="L73" s="34"/>
      <c r="M73" s="34"/>
      <c r="N73" s="34"/>
      <c r="O73" s="34"/>
    </row>
    <row r="74" spans="11:15" x14ac:dyDescent="0.25">
      <c r="K74" s="34"/>
      <c r="L74" s="34"/>
      <c r="M74" s="34"/>
      <c r="N74" s="34"/>
      <c r="O74" s="34"/>
    </row>
    <row r="75" spans="11:15" x14ac:dyDescent="0.25">
      <c r="K75" s="34"/>
      <c r="L75" s="34"/>
      <c r="M75" s="34"/>
      <c r="N75" s="34"/>
      <c r="O75" s="34"/>
    </row>
    <row r="76" spans="11:15" x14ac:dyDescent="0.25">
      <c r="K76" s="34"/>
      <c r="L76" s="34"/>
      <c r="M76" s="34"/>
      <c r="N76" s="34"/>
      <c r="O76" s="34"/>
    </row>
    <row r="77" spans="11:15" x14ac:dyDescent="0.25">
      <c r="K77" s="34"/>
    </row>
    <row r="78" spans="11:15" x14ac:dyDescent="0.25">
      <c r="K78" s="34"/>
    </row>
    <row r="79" spans="11:15" x14ac:dyDescent="0.25">
      <c r="K79" s="34"/>
    </row>
    <row r="80" spans="11:15" x14ac:dyDescent="0.25">
      <c r="K80" s="34"/>
    </row>
    <row r="81" spans="11:11" x14ac:dyDescent="0.25">
      <c r="K81" s="34"/>
    </row>
    <row r="82" spans="11:11" x14ac:dyDescent="0.25">
      <c r="K82" s="34"/>
    </row>
    <row r="83" spans="11:11" x14ac:dyDescent="0.25">
      <c r="K83" s="34"/>
    </row>
    <row r="84" spans="11:11" x14ac:dyDescent="0.25">
      <c r="K84" s="34"/>
    </row>
    <row r="85" spans="11:11" x14ac:dyDescent="0.25">
      <c r="K85" s="34"/>
    </row>
    <row r="86" spans="11:11" x14ac:dyDescent="0.25">
      <c r="K86" s="34"/>
    </row>
    <row r="87" spans="11:11" x14ac:dyDescent="0.25">
      <c r="K87" s="34"/>
    </row>
    <row r="88" spans="11:11" x14ac:dyDescent="0.25">
      <c r="K88" s="34"/>
    </row>
    <row r="89" spans="11:11" x14ac:dyDescent="0.25">
      <c r="K89" s="34"/>
    </row>
    <row r="90" spans="11:11" x14ac:dyDescent="0.25">
      <c r="K90" s="34"/>
    </row>
    <row r="91" spans="11:11" x14ac:dyDescent="0.25">
      <c r="K91" s="34"/>
    </row>
    <row r="92" spans="11:11" x14ac:dyDescent="0.25">
      <c r="K92" s="34"/>
    </row>
    <row r="93" spans="11:11" x14ac:dyDescent="0.25">
      <c r="K93" s="34"/>
    </row>
  </sheetData>
  <sortState ref="V3:Y19">
    <sortCondition ref="X3:X19"/>
    <sortCondition ref="Y3:Y19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="80" zoomScaleNormal="80" workbookViewId="0"/>
  </sheetViews>
  <sheetFormatPr defaultRowHeight="15" x14ac:dyDescent="0.25"/>
  <cols>
    <col min="1" max="1" width="4.7109375" customWidth="1"/>
    <col min="2" max="2" width="54.28515625" bestFit="1" customWidth="1"/>
    <col min="4" max="4" width="64.7109375" bestFit="1" customWidth="1"/>
    <col min="5" max="5" width="6.5703125" customWidth="1"/>
  </cols>
  <sheetData>
    <row r="1" spans="1:6" ht="15.75" x14ac:dyDescent="0.25">
      <c r="A1" s="28"/>
      <c r="B1" s="29" t="s">
        <v>1</v>
      </c>
      <c r="C1" s="29" t="s">
        <v>2</v>
      </c>
      <c r="D1" s="29" t="s">
        <v>3</v>
      </c>
      <c r="E1" s="30"/>
      <c r="F1" s="29" t="s">
        <v>2</v>
      </c>
    </row>
    <row r="2" spans="1:6" x14ac:dyDescent="0.25">
      <c r="A2" s="31">
        <v>1</v>
      </c>
      <c r="B2" s="32" t="s">
        <v>0</v>
      </c>
      <c r="C2" s="32">
        <v>1888</v>
      </c>
      <c r="D2" s="32" t="s">
        <v>0</v>
      </c>
      <c r="E2" s="31">
        <v>1</v>
      </c>
      <c r="F2" s="32">
        <v>1888</v>
      </c>
    </row>
    <row r="3" spans="1:6" x14ac:dyDescent="0.25">
      <c r="A3" s="31">
        <v>2</v>
      </c>
      <c r="B3" s="32" t="s">
        <v>44</v>
      </c>
      <c r="C3" s="32">
        <v>128</v>
      </c>
      <c r="D3" s="32" t="s">
        <v>45</v>
      </c>
      <c r="E3" s="31">
        <v>2</v>
      </c>
      <c r="F3" s="32">
        <v>141</v>
      </c>
    </row>
    <row r="4" spans="1:6" x14ac:dyDescent="0.25">
      <c r="A4" s="31">
        <v>3</v>
      </c>
      <c r="B4" s="32" t="s">
        <v>45</v>
      </c>
      <c r="C4" s="32">
        <v>13</v>
      </c>
      <c r="D4" s="32"/>
      <c r="E4" s="31">
        <v>2</v>
      </c>
      <c r="F4" s="32"/>
    </row>
    <row r="5" spans="1:6" x14ac:dyDescent="0.25">
      <c r="A5" s="31">
        <v>4</v>
      </c>
      <c r="B5" s="32" t="s">
        <v>46</v>
      </c>
      <c r="C5" s="32">
        <v>13</v>
      </c>
      <c r="D5" s="32" t="s">
        <v>46</v>
      </c>
      <c r="E5" s="31">
        <v>3</v>
      </c>
      <c r="F5" s="32">
        <v>80</v>
      </c>
    </row>
    <row r="6" spans="1:6" x14ac:dyDescent="0.25">
      <c r="A6" s="31">
        <v>5</v>
      </c>
      <c r="B6" s="32" t="s">
        <v>47</v>
      </c>
      <c r="C6" s="32">
        <v>67</v>
      </c>
      <c r="D6" s="32"/>
      <c r="E6" s="31">
        <v>3</v>
      </c>
      <c r="F6" s="32"/>
    </row>
    <row r="7" spans="1:6" x14ac:dyDescent="0.25">
      <c r="A7" s="31">
        <v>6</v>
      </c>
      <c r="B7" s="32" t="s">
        <v>48</v>
      </c>
      <c r="C7" s="32">
        <v>689</v>
      </c>
      <c r="D7" s="32" t="s">
        <v>48</v>
      </c>
      <c r="E7" s="31">
        <v>4</v>
      </c>
      <c r="F7" s="32">
        <v>759</v>
      </c>
    </row>
    <row r="8" spans="1:6" x14ac:dyDescent="0.25">
      <c r="A8" s="31">
        <v>7</v>
      </c>
      <c r="B8" s="32" t="s">
        <v>49</v>
      </c>
      <c r="C8" s="32">
        <v>70</v>
      </c>
      <c r="D8" s="32"/>
      <c r="E8" s="31">
        <v>4</v>
      </c>
      <c r="F8" s="32"/>
    </row>
    <row r="9" spans="1:6" x14ac:dyDescent="0.25">
      <c r="A9" s="31">
        <v>8</v>
      </c>
      <c r="B9" s="32" t="s">
        <v>50</v>
      </c>
      <c r="C9" s="32">
        <v>10</v>
      </c>
      <c r="D9" s="32" t="s">
        <v>50</v>
      </c>
      <c r="E9" s="31">
        <v>5</v>
      </c>
      <c r="F9" s="32">
        <v>35</v>
      </c>
    </row>
    <row r="10" spans="1:6" x14ac:dyDescent="0.25">
      <c r="A10" s="31">
        <v>9</v>
      </c>
      <c r="B10" s="32" t="s">
        <v>51</v>
      </c>
      <c r="C10" s="32">
        <v>25</v>
      </c>
      <c r="D10" s="32"/>
      <c r="E10" s="31">
        <v>5</v>
      </c>
      <c r="F10" s="32"/>
    </row>
    <row r="11" spans="1:6" x14ac:dyDescent="0.25">
      <c r="A11" s="31">
        <v>10</v>
      </c>
      <c r="B11" s="32" t="s">
        <v>53</v>
      </c>
      <c r="C11" s="32">
        <v>460</v>
      </c>
      <c r="D11" s="32" t="s">
        <v>52</v>
      </c>
      <c r="E11" s="31">
        <v>6</v>
      </c>
      <c r="F11" s="32">
        <v>803</v>
      </c>
    </row>
    <row r="12" spans="1:6" x14ac:dyDescent="0.25">
      <c r="A12" s="31">
        <v>11</v>
      </c>
      <c r="B12" s="32" t="s">
        <v>54</v>
      </c>
      <c r="C12" s="32">
        <v>297</v>
      </c>
      <c r="D12" s="32"/>
      <c r="E12" s="31">
        <v>6</v>
      </c>
      <c r="F12" s="32"/>
    </row>
    <row r="13" spans="1:6" x14ac:dyDescent="0.25">
      <c r="A13" s="31">
        <v>12</v>
      </c>
      <c r="B13" s="32" t="s">
        <v>55</v>
      </c>
      <c r="C13" s="32">
        <v>46</v>
      </c>
      <c r="D13" s="32"/>
      <c r="E13" s="31">
        <v>6</v>
      </c>
      <c r="F13" s="32"/>
    </row>
    <row r="14" spans="1:6" x14ac:dyDescent="0.25">
      <c r="A14" s="31">
        <v>13</v>
      </c>
      <c r="B14" s="32" t="s">
        <v>57</v>
      </c>
      <c r="C14" s="32">
        <v>1034</v>
      </c>
      <c r="D14" s="32" t="s">
        <v>56</v>
      </c>
      <c r="E14" s="31">
        <v>7</v>
      </c>
      <c r="F14" s="32">
        <v>4279</v>
      </c>
    </row>
    <row r="15" spans="1:6" x14ac:dyDescent="0.25">
      <c r="A15" s="31">
        <v>14</v>
      </c>
      <c r="B15" s="32" t="s">
        <v>58</v>
      </c>
      <c r="C15" s="32">
        <v>1706</v>
      </c>
      <c r="D15" s="32"/>
      <c r="E15" s="31">
        <v>7</v>
      </c>
      <c r="F15" s="32"/>
    </row>
    <row r="16" spans="1:6" x14ac:dyDescent="0.25">
      <c r="A16" s="31">
        <v>15</v>
      </c>
      <c r="B16" s="32" t="s">
        <v>59</v>
      </c>
      <c r="C16" s="32">
        <v>1212</v>
      </c>
      <c r="D16" s="32"/>
      <c r="E16" s="31">
        <v>7</v>
      </c>
      <c r="F16" s="32"/>
    </row>
    <row r="17" spans="1:6" x14ac:dyDescent="0.25">
      <c r="A17" s="31">
        <v>16</v>
      </c>
      <c r="B17" s="32" t="s">
        <v>60</v>
      </c>
      <c r="C17" s="32">
        <v>327</v>
      </c>
      <c r="D17" s="32"/>
      <c r="E17" s="31">
        <v>7</v>
      </c>
      <c r="F17" s="32"/>
    </row>
    <row r="18" spans="1:6" x14ac:dyDescent="0.25">
      <c r="A18" s="31">
        <v>17</v>
      </c>
      <c r="B18" s="32" t="s">
        <v>61</v>
      </c>
      <c r="C18" s="32">
        <v>13</v>
      </c>
      <c r="D18" s="32" t="s">
        <v>61</v>
      </c>
      <c r="E18" s="31">
        <v>8</v>
      </c>
      <c r="F18" s="32">
        <v>13</v>
      </c>
    </row>
    <row r="19" spans="1:6" x14ac:dyDescent="0.25">
      <c r="A19" s="31">
        <v>18</v>
      </c>
      <c r="B19" s="32" t="s">
        <v>62</v>
      </c>
      <c r="C19" s="32">
        <v>272</v>
      </c>
      <c r="D19" s="32" t="s">
        <v>62</v>
      </c>
      <c r="E19" s="31">
        <v>9</v>
      </c>
      <c r="F19" s="32">
        <v>272</v>
      </c>
    </row>
    <row r="20" spans="1:6" x14ac:dyDescent="0.25">
      <c r="A20" s="31">
        <v>19</v>
      </c>
      <c r="B20" s="32" t="s">
        <v>148</v>
      </c>
      <c r="C20" s="32">
        <v>44</v>
      </c>
      <c r="D20" s="32" t="s">
        <v>63</v>
      </c>
      <c r="E20" s="31">
        <v>10</v>
      </c>
      <c r="F20" s="32">
        <v>44</v>
      </c>
    </row>
    <row r="21" spans="1:6" x14ac:dyDescent="0.25">
      <c r="A21" s="31">
        <v>20</v>
      </c>
      <c r="B21" s="32" t="s">
        <v>65</v>
      </c>
      <c r="C21" s="32">
        <v>141</v>
      </c>
      <c r="D21" s="32" t="s">
        <v>64</v>
      </c>
      <c r="E21" s="31">
        <v>11</v>
      </c>
      <c r="F21" s="32">
        <v>166</v>
      </c>
    </row>
    <row r="22" spans="1:6" x14ac:dyDescent="0.25">
      <c r="A22" s="31">
        <v>21</v>
      </c>
      <c r="B22" s="32" t="s">
        <v>66</v>
      </c>
      <c r="C22" s="32">
        <v>25</v>
      </c>
      <c r="D22" s="32"/>
      <c r="E22" s="31">
        <v>11</v>
      </c>
      <c r="F22" s="32"/>
    </row>
    <row r="23" spans="1:6" x14ac:dyDescent="0.25">
      <c r="A23" s="31">
        <v>22</v>
      </c>
      <c r="B23" s="32" t="s">
        <v>68</v>
      </c>
      <c r="C23" s="32">
        <v>50</v>
      </c>
      <c r="D23" s="32" t="s">
        <v>67</v>
      </c>
      <c r="E23" s="31">
        <v>12</v>
      </c>
      <c r="F23" s="32">
        <v>576</v>
      </c>
    </row>
    <row r="24" spans="1:6" x14ac:dyDescent="0.25">
      <c r="A24" s="31">
        <v>23</v>
      </c>
      <c r="B24" s="32" t="s">
        <v>69</v>
      </c>
      <c r="C24" s="32">
        <v>26</v>
      </c>
      <c r="D24" s="32"/>
      <c r="E24" s="31">
        <v>12</v>
      </c>
      <c r="F24" s="32"/>
    </row>
    <row r="25" spans="1:6" x14ac:dyDescent="0.25">
      <c r="A25" s="31">
        <v>24</v>
      </c>
      <c r="B25" s="32" t="s">
        <v>70</v>
      </c>
      <c r="C25" s="32">
        <v>113</v>
      </c>
      <c r="D25" s="32"/>
      <c r="E25" s="31">
        <v>12</v>
      </c>
      <c r="F25" s="32"/>
    </row>
    <row r="26" spans="1:6" x14ac:dyDescent="0.25">
      <c r="A26" s="31">
        <v>25</v>
      </c>
      <c r="B26" s="32" t="s">
        <v>71</v>
      </c>
      <c r="C26" s="32">
        <v>299</v>
      </c>
      <c r="D26" s="32"/>
      <c r="E26" s="31">
        <v>12</v>
      </c>
      <c r="F26" s="32"/>
    </row>
    <row r="27" spans="1:6" x14ac:dyDescent="0.25">
      <c r="A27" s="31">
        <v>26</v>
      </c>
      <c r="B27" s="32" t="s">
        <v>149</v>
      </c>
      <c r="C27" s="32">
        <v>88</v>
      </c>
      <c r="D27" s="32"/>
      <c r="E27" s="31">
        <v>12</v>
      </c>
      <c r="F27" s="32"/>
    </row>
    <row r="28" spans="1:6" x14ac:dyDescent="0.25">
      <c r="A28" s="31">
        <v>27</v>
      </c>
      <c r="B28" s="32" t="s">
        <v>72</v>
      </c>
      <c r="C28" s="32">
        <v>95</v>
      </c>
      <c r="D28" s="32" t="s">
        <v>72</v>
      </c>
      <c r="E28" s="31">
        <v>13</v>
      </c>
      <c r="F28" s="32">
        <v>95</v>
      </c>
    </row>
    <row r="29" spans="1:6" x14ac:dyDescent="0.25">
      <c r="A29" s="31">
        <v>28</v>
      </c>
      <c r="B29" s="32" t="s">
        <v>73</v>
      </c>
      <c r="C29" s="32">
        <v>19</v>
      </c>
      <c r="D29" s="32" t="s">
        <v>74</v>
      </c>
      <c r="E29" s="31">
        <v>14</v>
      </c>
      <c r="F29" s="32">
        <v>120</v>
      </c>
    </row>
    <row r="30" spans="1:6" x14ac:dyDescent="0.25">
      <c r="A30" s="31">
        <v>29</v>
      </c>
      <c r="B30" s="32" t="s">
        <v>75</v>
      </c>
      <c r="C30" s="32">
        <v>82</v>
      </c>
      <c r="D30" s="32"/>
      <c r="E30" s="31">
        <v>14</v>
      </c>
      <c r="F30" s="32"/>
    </row>
    <row r="31" spans="1:6" x14ac:dyDescent="0.25">
      <c r="A31" s="31">
        <v>30</v>
      </c>
      <c r="B31" s="32" t="s">
        <v>76</v>
      </c>
      <c r="C31" s="32">
        <v>19</v>
      </c>
      <c r="D31" s="32"/>
      <c r="E31" s="31">
        <v>14</v>
      </c>
      <c r="F31" s="32"/>
    </row>
    <row r="32" spans="1:6" x14ac:dyDescent="0.25">
      <c r="A32" s="31">
        <v>31</v>
      </c>
      <c r="B32" s="32" t="s">
        <v>77</v>
      </c>
      <c r="C32" s="32">
        <v>182</v>
      </c>
      <c r="D32" s="32" t="s">
        <v>78</v>
      </c>
      <c r="E32" s="31">
        <v>15</v>
      </c>
      <c r="F32" s="32">
        <v>203</v>
      </c>
    </row>
    <row r="33" spans="1:6" x14ac:dyDescent="0.25">
      <c r="A33" s="31">
        <v>32</v>
      </c>
      <c r="B33" s="32" t="s">
        <v>79</v>
      </c>
      <c r="C33" s="32">
        <v>21</v>
      </c>
      <c r="D33" s="32"/>
      <c r="E33" s="31">
        <v>15</v>
      </c>
      <c r="F33" s="32"/>
    </row>
    <row r="34" spans="1:6" x14ac:dyDescent="0.25">
      <c r="A34" s="31">
        <v>33</v>
      </c>
      <c r="B34" s="32" t="s">
        <v>80</v>
      </c>
      <c r="C34" s="32">
        <v>174</v>
      </c>
      <c r="D34" s="32" t="s">
        <v>150</v>
      </c>
      <c r="E34" s="31">
        <v>16</v>
      </c>
      <c r="F34" s="32">
        <v>446</v>
      </c>
    </row>
    <row r="35" spans="1:6" x14ac:dyDescent="0.25">
      <c r="A35" s="31">
        <v>34</v>
      </c>
      <c r="B35" s="32" t="s">
        <v>81</v>
      </c>
      <c r="C35" s="32">
        <v>70</v>
      </c>
      <c r="D35" s="32"/>
      <c r="E35" s="31">
        <v>16</v>
      </c>
      <c r="F35" s="32"/>
    </row>
    <row r="36" spans="1:6" x14ac:dyDescent="0.25">
      <c r="A36" s="31">
        <v>35</v>
      </c>
      <c r="B36" s="32" t="s">
        <v>82</v>
      </c>
      <c r="C36" s="32">
        <v>191</v>
      </c>
      <c r="D36" s="32"/>
      <c r="E36" s="31">
        <v>16</v>
      </c>
      <c r="F36" s="32"/>
    </row>
    <row r="37" spans="1:6" x14ac:dyDescent="0.25">
      <c r="A37" s="31">
        <v>36</v>
      </c>
      <c r="B37" s="32" t="s">
        <v>83</v>
      </c>
      <c r="C37" s="32">
        <v>11</v>
      </c>
      <c r="D37" s="32"/>
      <c r="E37" s="31">
        <v>16</v>
      </c>
      <c r="F37" s="32"/>
    </row>
    <row r="38" spans="1:6" x14ac:dyDescent="0.25">
      <c r="A38" s="31">
        <v>37</v>
      </c>
      <c r="B38" s="32" t="s">
        <v>151</v>
      </c>
      <c r="C38" s="32">
        <v>40</v>
      </c>
      <c r="D38" s="32" t="s">
        <v>85</v>
      </c>
      <c r="E38" s="31">
        <v>17</v>
      </c>
      <c r="F38" s="32">
        <v>60</v>
      </c>
    </row>
    <row r="39" spans="1:6" x14ac:dyDescent="0.25">
      <c r="A39" s="31">
        <v>38</v>
      </c>
      <c r="B39" s="32" t="s">
        <v>84</v>
      </c>
      <c r="C39" s="32">
        <v>10</v>
      </c>
      <c r="D39" s="32"/>
      <c r="E39" s="31">
        <v>17</v>
      </c>
      <c r="F39" s="32"/>
    </row>
    <row r="40" spans="1:6" x14ac:dyDescent="0.25">
      <c r="A40" s="31">
        <v>39</v>
      </c>
      <c r="B40" s="32" t="s">
        <v>152</v>
      </c>
      <c r="C40" s="32">
        <v>10</v>
      </c>
      <c r="D40" s="32"/>
      <c r="E40" s="31">
        <v>17</v>
      </c>
      <c r="F40" s="32"/>
    </row>
    <row r="41" spans="1:6" x14ac:dyDescent="0.25">
      <c r="A41" s="31">
        <v>40</v>
      </c>
      <c r="B41" s="32" t="s">
        <v>153</v>
      </c>
      <c r="C41" s="32">
        <v>41</v>
      </c>
      <c r="D41" s="32" t="s">
        <v>86</v>
      </c>
      <c r="E41" s="31">
        <v>18</v>
      </c>
      <c r="F41" s="32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5" x14ac:dyDescent="0.25"/>
  <cols>
    <col min="1" max="1" width="12.28515625" customWidth="1"/>
    <col min="2" max="2" width="11.7109375" bestFit="1" customWidth="1"/>
    <col min="3" max="3" width="18.5703125" bestFit="1" customWidth="1"/>
    <col min="4" max="4" width="17.7109375" bestFit="1" customWidth="1"/>
    <col min="7" max="7" width="7" customWidth="1"/>
    <col min="8" max="8" width="6.85546875" bestFit="1" customWidth="1"/>
    <col min="9" max="9" width="18.5703125" bestFit="1" customWidth="1"/>
    <col min="10" max="10" width="17.7109375" bestFit="1" customWidth="1"/>
  </cols>
  <sheetData>
    <row r="1" spans="1:10" x14ac:dyDescent="0.25">
      <c r="A1" t="s">
        <v>21</v>
      </c>
      <c r="G1" t="s">
        <v>22</v>
      </c>
    </row>
    <row r="2" spans="1:10" x14ac:dyDescent="0.25">
      <c r="A2" t="s">
        <v>23</v>
      </c>
      <c r="B2" t="s">
        <v>24</v>
      </c>
      <c r="C2" t="s">
        <v>27</v>
      </c>
      <c r="D2" t="s">
        <v>28</v>
      </c>
      <c r="G2" t="s">
        <v>25</v>
      </c>
      <c r="H2" t="s">
        <v>26</v>
      </c>
      <c r="I2" t="s">
        <v>27</v>
      </c>
      <c r="J2" t="s">
        <v>28</v>
      </c>
    </row>
    <row r="3" spans="1:10" x14ac:dyDescent="0.25">
      <c r="A3">
        <v>1</v>
      </c>
      <c r="B3">
        <v>11</v>
      </c>
      <c r="C3">
        <v>487</v>
      </c>
      <c r="D3">
        <v>4</v>
      </c>
      <c r="G3">
        <v>1</v>
      </c>
      <c r="H3">
        <v>6</v>
      </c>
      <c r="I3">
        <v>578</v>
      </c>
      <c r="J3">
        <v>5</v>
      </c>
    </row>
    <row r="4" spans="1:10" x14ac:dyDescent="0.25">
      <c r="A4">
        <v>1</v>
      </c>
      <c r="B4">
        <v>12</v>
      </c>
      <c r="C4">
        <v>91</v>
      </c>
      <c r="D4">
        <v>1</v>
      </c>
      <c r="G4">
        <v>1</v>
      </c>
      <c r="H4">
        <v>7</v>
      </c>
      <c r="I4">
        <v>4870</v>
      </c>
      <c r="J4">
        <v>20</v>
      </c>
    </row>
    <row r="5" spans="1:10" x14ac:dyDescent="0.25">
      <c r="A5">
        <v>1</v>
      </c>
      <c r="B5">
        <v>13</v>
      </c>
      <c r="C5">
        <v>995</v>
      </c>
      <c r="D5">
        <v>4</v>
      </c>
      <c r="G5">
        <v>2</v>
      </c>
      <c r="H5">
        <v>11</v>
      </c>
      <c r="I5">
        <v>51</v>
      </c>
      <c r="J5">
        <v>1</v>
      </c>
    </row>
    <row r="6" spans="1:10" x14ac:dyDescent="0.25">
      <c r="A6">
        <v>1</v>
      </c>
      <c r="B6">
        <v>14</v>
      </c>
      <c r="C6">
        <v>2047</v>
      </c>
      <c r="D6">
        <v>7</v>
      </c>
      <c r="G6">
        <v>2</v>
      </c>
      <c r="H6">
        <v>12</v>
      </c>
      <c r="I6">
        <v>453</v>
      </c>
      <c r="J6">
        <v>5</v>
      </c>
    </row>
    <row r="7" spans="1:10" x14ac:dyDescent="0.25">
      <c r="A7">
        <v>1</v>
      </c>
      <c r="B7">
        <v>15</v>
      </c>
      <c r="C7">
        <v>1570</v>
      </c>
      <c r="D7">
        <v>8</v>
      </c>
      <c r="G7">
        <v>2</v>
      </c>
      <c r="H7">
        <v>16</v>
      </c>
      <c r="I7">
        <v>30</v>
      </c>
      <c r="J7">
        <v>1</v>
      </c>
    </row>
    <row r="8" spans="1:10" x14ac:dyDescent="0.25">
      <c r="A8">
        <v>1</v>
      </c>
      <c r="B8">
        <v>16</v>
      </c>
      <c r="C8">
        <v>258</v>
      </c>
      <c r="D8">
        <v>1</v>
      </c>
      <c r="G8">
        <v>3</v>
      </c>
      <c r="H8">
        <v>4</v>
      </c>
      <c r="I8">
        <v>134</v>
      </c>
      <c r="J8">
        <v>1</v>
      </c>
    </row>
    <row r="9" spans="1:10" x14ac:dyDescent="0.25">
      <c r="A9">
        <v>2</v>
      </c>
      <c r="B9">
        <v>21</v>
      </c>
      <c r="C9">
        <v>51</v>
      </c>
      <c r="D9">
        <v>1</v>
      </c>
      <c r="G9">
        <v>3</v>
      </c>
      <c r="H9">
        <v>5</v>
      </c>
      <c r="I9">
        <v>23</v>
      </c>
      <c r="J9">
        <v>1</v>
      </c>
    </row>
    <row r="10" spans="1:10" x14ac:dyDescent="0.25">
      <c r="A10">
        <v>2</v>
      </c>
      <c r="B10">
        <v>24</v>
      </c>
      <c r="C10">
        <v>226</v>
      </c>
      <c r="D10">
        <v>2</v>
      </c>
      <c r="G10">
        <v>3</v>
      </c>
      <c r="H10">
        <v>16</v>
      </c>
      <c r="I10">
        <v>137</v>
      </c>
      <c r="J10">
        <v>1</v>
      </c>
    </row>
    <row r="11" spans="1:10" x14ac:dyDescent="0.25">
      <c r="A11">
        <v>2</v>
      </c>
      <c r="B11">
        <v>26</v>
      </c>
      <c r="C11">
        <v>175</v>
      </c>
      <c r="D11">
        <v>1</v>
      </c>
      <c r="G11">
        <v>4</v>
      </c>
      <c r="H11">
        <v>5</v>
      </c>
      <c r="I11">
        <v>50</v>
      </c>
      <c r="J11">
        <v>1</v>
      </c>
    </row>
    <row r="12" spans="1:10" x14ac:dyDescent="0.25">
      <c r="A12">
        <v>2</v>
      </c>
      <c r="B12">
        <v>35</v>
      </c>
      <c r="C12">
        <v>30</v>
      </c>
      <c r="D12">
        <v>1</v>
      </c>
      <c r="G12">
        <v>4</v>
      </c>
      <c r="H12">
        <v>10</v>
      </c>
      <c r="I12">
        <v>87</v>
      </c>
      <c r="J12">
        <v>1</v>
      </c>
    </row>
    <row r="13" spans="1:10" x14ac:dyDescent="0.25">
      <c r="A13">
        <v>3</v>
      </c>
      <c r="B13">
        <v>23</v>
      </c>
      <c r="C13">
        <v>52</v>
      </c>
      <c r="D13">
        <v>2</v>
      </c>
      <c r="G13">
        <v>4</v>
      </c>
      <c r="H13">
        <v>11</v>
      </c>
      <c r="I13">
        <v>281</v>
      </c>
      <c r="J13">
        <v>1</v>
      </c>
    </row>
    <row r="14" spans="1:10" x14ac:dyDescent="0.25">
      <c r="A14">
        <v>4</v>
      </c>
      <c r="B14">
        <v>8</v>
      </c>
      <c r="C14">
        <v>23</v>
      </c>
      <c r="D14">
        <v>1</v>
      </c>
      <c r="G14">
        <v>4</v>
      </c>
      <c r="H14">
        <v>12</v>
      </c>
      <c r="I14">
        <v>750</v>
      </c>
      <c r="J14">
        <v>4</v>
      </c>
    </row>
    <row r="15" spans="1:10" x14ac:dyDescent="0.25">
      <c r="A15">
        <v>5</v>
      </c>
      <c r="B15">
        <v>6</v>
      </c>
      <c r="C15">
        <v>134</v>
      </c>
      <c r="D15">
        <v>1</v>
      </c>
      <c r="G15">
        <v>4</v>
      </c>
      <c r="H15">
        <v>14</v>
      </c>
      <c r="I15">
        <v>134</v>
      </c>
      <c r="J15">
        <v>1</v>
      </c>
    </row>
    <row r="16" spans="1:10" x14ac:dyDescent="0.25">
      <c r="A16">
        <v>5</v>
      </c>
      <c r="B16">
        <v>34</v>
      </c>
      <c r="C16">
        <v>137</v>
      </c>
      <c r="D16">
        <v>1</v>
      </c>
      <c r="G16">
        <v>4</v>
      </c>
      <c r="H16">
        <v>15</v>
      </c>
      <c r="I16">
        <v>90</v>
      </c>
      <c r="J16">
        <v>2</v>
      </c>
    </row>
    <row r="17" spans="1:10" x14ac:dyDescent="0.25">
      <c r="A17">
        <v>6</v>
      </c>
      <c r="B17">
        <v>9</v>
      </c>
      <c r="C17">
        <v>50</v>
      </c>
      <c r="D17">
        <v>1</v>
      </c>
      <c r="G17">
        <v>4</v>
      </c>
      <c r="H17">
        <v>16</v>
      </c>
      <c r="I17">
        <v>408</v>
      </c>
      <c r="J17">
        <v>3</v>
      </c>
    </row>
    <row r="18" spans="1:10" x14ac:dyDescent="0.25">
      <c r="A18">
        <v>6</v>
      </c>
      <c r="B18">
        <v>19</v>
      </c>
      <c r="C18">
        <v>87</v>
      </c>
      <c r="D18">
        <v>1</v>
      </c>
      <c r="G18">
        <v>6</v>
      </c>
      <c r="H18">
        <v>6</v>
      </c>
      <c r="I18">
        <v>94</v>
      </c>
      <c r="J18">
        <v>1</v>
      </c>
    </row>
    <row r="19" spans="1:10" x14ac:dyDescent="0.25">
      <c r="A19">
        <v>6</v>
      </c>
      <c r="B19">
        <v>20</v>
      </c>
      <c r="C19">
        <v>281</v>
      </c>
      <c r="D19">
        <v>1</v>
      </c>
      <c r="G19">
        <v>6</v>
      </c>
      <c r="H19">
        <v>7</v>
      </c>
      <c r="I19">
        <v>694</v>
      </c>
      <c r="J19">
        <v>7</v>
      </c>
    </row>
    <row r="20" spans="1:10" x14ac:dyDescent="0.25">
      <c r="A20">
        <v>6</v>
      </c>
      <c r="B20">
        <v>22</v>
      </c>
      <c r="C20">
        <v>96</v>
      </c>
      <c r="D20">
        <v>1</v>
      </c>
      <c r="G20">
        <v>6</v>
      </c>
      <c r="H20">
        <v>9</v>
      </c>
      <c r="I20">
        <v>271</v>
      </c>
      <c r="J20">
        <v>2</v>
      </c>
    </row>
    <row r="21" spans="1:10" x14ac:dyDescent="0.25">
      <c r="A21">
        <v>6</v>
      </c>
      <c r="B21">
        <v>25</v>
      </c>
      <c r="C21">
        <v>654</v>
      </c>
      <c r="D21">
        <v>3</v>
      </c>
      <c r="G21">
        <v>6</v>
      </c>
      <c r="H21">
        <v>16</v>
      </c>
      <c r="I21">
        <v>41</v>
      </c>
      <c r="J21">
        <v>1</v>
      </c>
    </row>
    <row r="22" spans="1:10" x14ac:dyDescent="0.25">
      <c r="A22">
        <v>6</v>
      </c>
      <c r="B22">
        <v>29</v>
      </c>
      <c r="C22">
        <v>134</v>
      </c>
      <c r="D22">
        <v>1</v>
      </c>
      <c r="G22">
        <v>7</v>
      </c>
      <c r="H22">
        <v>7</v>
      </c>
      <c r="I22">
        <v>3105</v>
      </c>
      <c r="J22">
        <v>13</v>
      </c>
    </row>
    <row r="23" spans="1:10" x14ac:dyDescent="0.25">
      <c r="A23">
        <v>6</v>
      </c>
      <c r="B23">
        <v>31</v>
      </c>
      <c r="C23">
        <v>47</v>
      </c>
      <c r="D23">
        <v>1</v>
      </c>
      <c r="G23">
        <v>7</v>
      </c>
      <c r="H23">
        <v>9</v>
      </c>
      <c r="I23">
        <v>270</v>
      </c>
      <c r="J23">
        <v>1</v>
      </c>
    </row>
    <row r="24" spans="1:10" x14ac:dyDescent="0.25">
      <c r="A24">
        <v>6</v>
      </c>
      <c r="B24">
        <v>32</v>
      </c>
      <c r="C24">
        <v>43</v>
      </c>
      <c r="D24">
        <v>1</v>
      </c>
      <c r="G24">
        <v>7</v>
      </c>
      <c r="H24">
        <v>16</v>
      </c>
      <c r="I24">
        <v>80</v>
      </c>
      <c r="J24">
        <v>1</v>
      </c>
    </row>
    <row r="25" spans="1:10" x14ac:dyDescent="0.25">
      <c r="A25">
        <v>6</v>
      </c>
      <c r="B25">
        <v>33</v>
      </c>
      <c r="C25">
        <v>130</v>
      </c>
      <c r="D25">
        <v>1</v>
      </c>
      <c r="G25">
        <v>7</v>
      </c>
      <c r="H25">
        <v>17</v>
      </c>
      <c r="I25">
        <v>80</v>
      </c>
      <c r="J25">
        <v>1</v>
      </c>
    </row>
    <row r="26" spans="1:10" x14ac:dyDescent="0.25">
      <c r="A26">
        <v>6</v>
      </c>
      <c r="B26">
        <v>34</v>
      </c>
      <c r="C26">
        <v>137</v>
      </c>
      <c r="D26">
        <v>1</v>
      </c>
      <c r="G26">
        <v>7</v>
      </c>
      <c r="H26">
        <v>18</v>
      </c>
      <c r="I26">
        <v>82</v>
      </c>
      <c r="J26">
        <v>1</v>
      </c>
    </row>
    <row r="27" spans="1:10" x14ac:dyDescent="0.25">
      <c r="A27">
        <v>7</v>
      </c>
      <c r="B27">
        <v>33</v>
      </c>
      <c r="C27">
        <v>141</v>
      </c>
      <c r="D27">
        <v>1</v>
      </c>
      <c r="G27">
        <v>8</v>
      </c>
      <c r="H27">
        <v>17</v>
      </c>
      <c r="I27">
        <v>46</v>
      </c>
      <c r="J27">
        <v>2</v>
      </c>
    </row>
    <row r="28" spans="1:10" x14ac:dyDescent="0.25">
      <c r="A28">
        <v>10</v>
      </c>
      <c r="B28">
        <v>15</v>
      </c>
      <c r="C28">
        <v>566</v>
      </c>
      <c r="D28">
        <v>5</v>
      </c>
      <c r="G28">
        <v>11</v>
      </c>
      <c r="H28">
        <v>12</v>
      </c>
      <c r="I28">
        <v>50</v>
      </c>
      <c r="J28">
        <v>1</v>
      </c>
    </row>
    <row r="29" spans="1:10" x14ac:dyDescent="0.25">
      <c r="A29">
        <v>10</v>
      </c>
      <c r="B29">
        <v>16</v>
      </c>
      <c r="C29">
        <v>68</v>
      </c>
      <c r="D29">
        <v>1</v>
      </c>
      <c r="G29">
        <v>12</v>
      </c>
      <c r="H29">
        <v>12</v>
      </c>
      <c r="I29">
        <v>357</v>
      </c>
      <c r="J29">
        <v>3</v>
      </c>
    </row>
    <row r="30" spans="1:10" x14ac:dyDescent="0.25">
      <c r="A30">
        <v>10</v>
      </c>
      <c r="B30">
        <v>18</v>
      </c>
      <c r="C30">
        <v>271</v>
      </c>
      <c r="D30">
        <v>2</v>
      </c>
      <c r="G30">
        <v>13</v>
      </c>
      <c r="H30">
        <v>16</v>
      </c>
      <c r="I30">
        <v>191</v>
      </c>
      <c r="J30">
        <v>2</v>
      </c>
    </row>
    <row r="31" spans="1:10" x14ac:dyDescent="0.25">
      <c r="A31">
        <v>11</v>
      </c>
      <c r="B31">
        <v>12</v>
      </c>
      <c r="C31">
        <v>94</v>
      </c>
      <c r="D31">
        <v>1</v>
      </c>
      <c r="G31">
        <v>14</v>
      </c>
      <c r="H31">
        <v>14</v>
      </c>
      <c r="I31">
        <v>38</v>
      </c>
      <c r="J31">
        <v>1</v>
      </c>
    </row>
    <row r="32" spans="1:10" x14ac:dyDescent="0.25">
      <c r="A32">
        <v>11</v>
      </c>
      <c r="B32">
        <v>16</v>
      </c>
      <c r="C32">
        <v>60</v>
      </c>
      <c r="D32">
        <v>1</v>
      </c>
      <c r="G32">
        <v>14</v>
      </c>
      <c r="H32">
        <v>15</v>
      </c>
      <c r="I32">
        <v>25</v>
      </c>
      <c r="J32">
        <v>1</v>
      </c>
    </row>
    <row r="33" spans="1:10" x14ac:dyDescent="0.25">
      <c r="A33">
        <v>11</v>
      </c>
      <c r="B33">
        <v>35</v>
      </c>
      <c r="C33">
        <v>41</v>
      </c>
      <c r="D33">
        <v>1</v>
      </c>
      <c r="G33">
        <v>14</v>
      </c>
      <c r="H33">
        <v>16</v>
      </c>
      <c r="I33">
        <v>130</v>
      </c>
      <c r="J33">
        <v>1</v>
      </c>
    </row>
    <row r="34" spans="1:10" x14ac:dyDescent="0.25">
      <c r="A34">
        <v>13</v>
      </c>
      <c r="B34">
        <v>14</v>
      </c>
      <c r="C34">
        <v>1714</v>
      </c>
      <c r="D34">
        <v>6</v>
      </c>
      <c r="G34">
        <v>15</v>
      </c>
      <c r="H34">
        <v>15</v>
      </c>
      <c r="I34">
        <v>93</v>
      </c>
      <c r="J34">
        <v>1</v>
      </c>
    </row>
    <row r="35" spans="1:10" x14ac:dyDescent="0.25">
      <c r="A35">
        <v>13</v>
      </c>
      <c r="B35">
        <v>16</v>
      </c>
      <c r="C35">
        <v>51</v>
      </c>
      <c r="D35">
        <v>1</v>
      </c>
      <c r="G35">
        <v>15</v>
      </c>
      <c r="H35">
        <v>16</v>
      </c>
      <c r="I35">
        <v>106</v>
      </c>
      <c r="J35">
        <v>1</v>
      </c>
    </row>
    <row r="36" spans="1:10" x14ac:dyDescent="0.25">
      <c r="A36">
        <v>13</v>
      </c>
      <c r="B36">
        <v>18</v>
      </c>
      <c r="C36">
        <v>270</v>
      </c>
      <c r="D36">
        <v>1</v>
      </c>
      <c r="G36">
        <v>16</v>
      </c>
      <c r="H36">
        <v>16</v>
      </c>
      <c r="I36">
        <v>22</v>
      </c>
      <c r="J36">
        <v>1</v>
      </c>
    </row>
    <row r="37" spans="1:10" x14ac:dyDescent="0.25">
      <c r="A37">
        <v>13</v>
      </c>
      <c r="B37">
        <v>33</v>
      </c>
      <c r="C37">
        <v>80</v>
      </c>
      <c r="D37">
        <v>1</v>
      </c>
      <c r="G37">
        <v>16</v>
      </c>
      <c r="H37">
        <v>17</v>
      </c>
      <c r="I37">
        <v>80</v>
      </c>
      <c r="J37">
        <v>1</v>
      </c>
    </row>
    <row r="38" spans="1:10" x14ac:dyDescent="0.25">
      <c r="A38">
        <v>13</v>
      </c>
      <c r="B38">
        <v>37</v>
      </c>
      <c r="C38">
        <v>80</v>
      </c>
      <c r="D38">
        <v>1</v>
      </c>
      <c r="G38">
        <v>17</v>
      </c>
      <c r="H38">
        <v>17</v>
      </c>
      <c r="I38">
        <v>20</v>
      </c>
      <c r="J38">
        <v>1</v>
      </c>
    </row>
    <row r="39" spans="1:10" x14ac:dyDescent="0.25">
      <c r="A39">
        <v>14</v>
      </c>
      <c r="B39">
        <v>14</v>
      </c>
      <c r="C39">
        <v>399</v>
      </c>
      <c r="D39">
        <v>2</v>
      </c>
    </row>
    <row r="40" spans="1:10" x14ac:dyDescent="0.25">
      <c r="A40">
        <v>14</v>
      </c>
      <c r="B40">
        <v>15</v>
      </c>
      <c r="C40">
        <v>543</v>
      </c>
      <c r="D40">
        <v>2</v>
      </c>
    </row>
    <row r="41" spans="1:10" x14ac:dyDescent="0.25">
      <c r="A41">
        <v>14</v>
      </c>
      <c r="B41">
        <v>16</v>
      </c>
      <c r="C41">
        <v>215</v>
      </c>
      <c r="D41">
        <v>1</v>
      </c>
    </row>
    <row r="42" spans="1:10" x14ac:dyDescent="0.25">
      <c r="A42">
        <v>15</v>
      </c>
      <c r="B42">
        <v>15</v>
      </c>
      <c r="C42">
        <v>183</v>
      </c>
      <c r="D42">
        <v>1</v>
      </c>
    </row>
    <row r="43" spans="1:10" x14ac:dyDescent="0.25">
      <c r="A43">
        <v>15</v>
      </c>
      <c r="B43">
        <v>40</v>
      </c>
      <c r="C43">
        <v>82</v>
      </c>
      <c r="D43">
        <v>1</v>
      </c>
    </row>
    <row r="44" spans="1:10" x14ac:dyDescent="0.25">
      <c r="A44">
        <v>17</v>
      </c>
      <c r="B44">
        <v>38</v>
      </c>
      <c r="C44">
        <v>23</v>
      </c>
      <c r="D44">
        <v>1</v>
      </c>
    </row>
    <row r="45" spans="1:10" x14ac:dyDescent="0.25">
      <c r="A45">
        <v>17</v>
      </c>
      <c r="B45">
        <v>39</v>
      </c>
      <c r="C45">
        <v>23</v>
      </c>
      <c r="D45">
        <v>1</v>
      </c>
    </row>
    <row r="46" spans="1:10" x14ac:dyDescent="0.25">
      <c r="A46">
        <v>21</v>
      </c>
      <c r="B46">
        <v>24</v>
      </c>
      <c r="C46">
        <v>50</v>
      </c>
      <c r="D46">
        <v>1</v>
      </c>
    </row>
    <row r="47" spans="1:10" x14ac:dyDescent="0.25">
      <c r="A47">
        <v>23</v>
      </c>
      <c r="B47">
        <v>23</v>
      </c>
      <c r="C47">
        <v>26</v>
      </c>
      <c r="D47">
        <v>1</v>
      </c>
    </row>
    <row r="48" spans="1:10" x14ac:dyDescent="0.25">
      <c r="A48">
        <v>24</v>
      </c>
      <c r="B48">
        <v>26</v>
      </c>
      <c r="C48">
        <v>176</v>
      </c>
      <c r="D48">
        <v>1</v>
      </c>
    </row>
    <row r="49" spans="1:4" x14ac:dyDescent="0.25">
      <c r="A49">
        <v>25</v>
      </c>
      <c r="B49">
        <v>25</v>
      </c>
      <c r="C49">
        <v>155</v>
      </c>
      <c r="D49">
        <v>1</v>
      </c>
    </row>
    <row r="50" spans="1:4" x14ac:dyDescent="0.25">
      <c r="A50">
        <v>27</v>
      </c>
      <c r="B50">
        <v>35</v>
      </c>
      <c r="C50">
        <v>191</v>
      </c>
      <c r="D50">
        <v>2</v>
      </c>
    </row>
    <row r="51" spans="1:4" x14ac:dyDescent="0.25">
      <c r="A51">
        <v>28</v>
      </c>
      <c r="B51">
        <v>30</v>
      </c>
      <c r="C51">
        <v>38</v>
      </c>
      <c r="D51">
        <v>1</v>
      </c>
    </row>
    <row r="52" spans="1:4" x14ac:dyDescent="0.25">
      <c r="A52">
        <v>29</v>
      </c>
      <c r="B52">
        <v>31</v>
      </c>
      <c r="C52">
        <v>25</v>
      </c>
      <c r="D52">
        <v>1</v>
      </c>
    </row>
    <row r="53" spans="1:4" x14ac:dyDescent="0.25">
      <c r="A53">
        <v>29</v>
      </c>
      <c r="B53">
        <v>33</v>
      </c>
      <c r="C53">
        <v>130</v>
      </c>
      <c r="D53">
        <v>1</v>
      </c>
    </row>
    <row r="54" spans="1:4" x14ac:dyDescent="0.25">
      <c r="A54">
        <v>31</v>
      </c>
      <c r="B54">
        <v>31</v>
      </c>
      <c r="C54">
        <v>93</v>
      </c>
      <c r="D54">
        <v>1</v>
      </c>
    </row>
    <row r="55" spans="1:4" x14ac:dyDescent="0.25">
      <c r="A55">
        <v>31</v>
      </c>
      <c r="B55">
        <v>35</v>
      </c>
      <c r="C55">
        <v>106</v>
      </c>
      <c r="D55">
        <v>1</v>
      </c>
    </row>
    <row r="56" spans="1:4" x14ac:dyDescent="0.25">
      <c r="A56">
        <v>33</v>
      </c>
      <c r="B56">
        <v>37</v>
      </c>
      <c r="C56">
        <v>80</v>
      </c>
      <c r="D56">
        <v>1</v>
      </c>
    </row>
    <row r="57" spans="1:4" x14ac:dyDescent="0.25">
      <c r="A57">
        <v>35</v>
      </c>
      <c r="B57">
        <v>36</v>
      </c>
      <c r="C57">
        <v>22</v>
      </c>
      <c r="D57">
        <v>1</v>
      </c>
    </row>
    <row r="58" spans="1:4" x14ac:dyDescent="0.25">
      <c r="A58">
        <v>38</v>
      </c>
      <c r="B58">
        <v>39</v>
      </c>
      <c r="C58">
        <v>20</v>
      </c>
      <c r="D58">
        <v>1</v>
      </c>
    </row>
  </sheetData>
  <sortState ref="A3:D58">
    <sortCondition ref="A3:A58"/>
    <sortCondition ref="B3:B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J1" workbookViewId="0">
      <selection activeCell="P30" sqref="P30"/>
    </sheetView>
  </sheetViews>
  <sheetFormatPr defaultRowHeight="15" x14ac:dyDescent="0.25"/>
  <sheetData>
    <row r="1" spans="1:15" x14ac:dyDescent="0.25">
      <c r="A1" t="s">
        <v>19</v>
      </c>
      <c r="O1" t="s">
        <v>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workbookViewId="0"/>
  </sheetViews>
  <sheetFormatPr defaultRowHeight="15" x14ac:dyDescent="0.25"/>
  <sheetData>
    <row r="1" spans="1:19" x14ac:dyDescent="0.25">
      <c r="A1" t="s">
        <v>102</v>
      </c>
    </row>
    <row r="2" spans="1:19" x14ac:dyDescent="0.25">
      <c r="A2" t="s">
        <v>103</v>
      </c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40</v>
      </c>
      <c r="S2" t="s">
        <v>41</v>
      </c>
    </row>
    <row r="3" spans="1:19" x14ac:dyDescent="0.25">
      <c r="A3">
        <v>2</v>
      </c>
      <c r="B3">
        <v>6</v>
      </c>
      <c r="C3">
        <v>20</v>
      </c>
      <c r="D3" t="s">
        <v>42</v>
      </c>
      <c r="E3" t="s">
        <v>42</v>
      </c>
      <c r="F3">
        <v>-5.0999999999999996</v>
      </c>
      <c r="G3">
        <v>4.7087199999999996</v>
      </c>
      <c r="H3">
        <v>140</v>
      </c>
      <c r="I3">
        <v>-8.6999999999999993</v>
      </c>
      <c r="J3">
        <v>4.9526899999999996</v>
      </c>
      <c r="K3">
        <v>141</v>
      </c>
      <c r="L3" t="s">
        <v>42</v>
      </c>
      <c r="M3" t="s">
        <v>42</v>
      </c>
      <c r="N3" t="s">
        <v>42</v>
      </c>
      <c r="O3" t="s">
        <v>42</v>
      </c>
      <c r="P3" t="s">
        <v>42</v>
      </c>
      <c r="Q3" t="s">
        <v>42</v>
      </c>
      <c r="R3" t="s">
        <v>40</v>
      </c>
      <c r="S3" t="s">
        <v>154</v>
      </c>
    </row>
    <row r="4" spans="1:19" x14ac:dyDescent="0.25">
      <c r="A4">
        <v>2</v>
      </c>
      <c r="B4">
        <v>10</v>
      </c>
      <c r="C4">
        <v>15</v>
      </c>
      <c r="D4" t="s">
        <v>42</v>
      </c>
      <c r="E4" t="s">
        <v>42</v>
      </c>
      <c r="F4">
        <v>-11.6</v>
      </c>
      <c r="G4">
        <v>10.3</v>
      </c>
      <c r="H4">
        <v>71</v>
      </c>
      <c r="I4">
        <v>-12.9</v>
      </c>
      <c r="J4">
        <v>9.9</v>
      </c>
      <c r="K4">
        <v>65</v>
      </c>
      <c r="L4" t="s">
        <v>42</v>
      </c>
      <c r="M4" t="s">
        <v>42</v>
      </c>
      <c r="N4" t="s">
        <v>42</v>
      </c>
      <c r="O4" t="s">
        <v>42</v>
      </c>
      <c r="P4" t="s">
        <v>42</v>
      </c>
      <c r="Q4" t="s">
        <v>42</v>
      </c>
      <c r="R4" t="s">
        <v>40</v>
      </c>
      <c r="S4" t="s">
        <v>155</v>
      </c>
    </row>
    <row r="5" spans="1:19" x14ac:dyDescent="0.25">
      <c r="A5">
        <v>2</v>
      </c>
      <c r="B5">
        <v>1</v>
      </c>
      <c r="C5">
        <v>15</v>
      </c>
      <c r="D5" t="s">
        <v>42</v>
      </c>
      <c r="E5" t="s">
        <v>42</v>
      </c>
      <c r="F5">
        <v>-6.4</v>
      </c>
      <c r="G5">
        <v>6.7</v>
      </c>
      <c r="H5">
        <v>72</v>
      </c>
      <c r="I5">
        <v>-8.6</v>
      </c>
      <c r="J5">
        <v>6.3</v>
      </c>
      <c r="K5">
        <v>72</v>
      </c>
      <c r="L5" t="s">
        <v>42</v>
      </c>
      <c r="M5" t="s">
        <v>42</v>
      </c>
      <c r="N5" t="s">
        <v>42</v>
      </c>
      <c r="O5" t="s">
        <v>42</v>
      </c>
      <c r="P5" t="s">
        <v>42</v>
      </c>
      <c r="Q5" t="s">
        <v>42</v>
      </c>
      <c r="R5" t="s">
        <v>40</v>
      </c>
      <c r="S5" t="s">
        <v>156</v>
      </c>
    </row>
    <row r="6" spans="1:19" x14ac:dyDescent="0.25">
      <c r="A6">
        <v>2</v>
      </c>
      <c r="B6">
        <v>10</v>
      </c>
      <c r="C6">
        <v>15</v>
      </c>
      <c r="D6" t="s">
        <v>42</v>
      </c>
      <c r="E6" t="s">
        <v>42</v>
      </c>
      <c r="F6">
        <v>-19.100000000000001</v>
      </c>
      <c r="G6">
        <v>8.1</v>
      </c>
      <c r="H6">
        <v>80</v>
      </c>
      <c r="I6">
        <v>-17.899999999999999</v>
      </c>
      <c r="J6">
        <v>7.4</v>
      </c>
      <c r="K6">
        <v>77</v>
      </c>
      <c r="L6" t="s">
        <v>42</v>
      </c>
      <c r="M6" t="s">
        <v>42</v>
      </c>
      <c r="N6" t="s">
        <v>42</v>
      </c>
      <c r="O6" t="s">
        <v>42</v>
      </c>
      <c r="P6" t="s">
        <v>42</v>
      </c>
      <c r="Q6" t="s">
        <v>42</v>
      </c>
      <c r="R6" t="s">
        <v>40</v>
      </c>
      <c r="S6" t="s">
        <v>157</v>
      </c>
    </row>
    <row r="7" spans="1:19" x14ac:dyDescent="0.25">
      <c r="A7">
        <v>2</v>
      </c>
      <c r="B7">
        <v>1</v>
      </c>
      <c r="C7">
        <v>11</v>
      </c>
      <c r="D7" t="s">
        <v>42</v>
      </c>
      <c r="E7" t="s">
        <v>42</v>
      </c>
      <c r="F7">
        <v>-10.199999999999999</v>
      </c>
      <c r="G7">
        <v>9.6</v>
      </c>
      <c r="H7">
        <v>78</v>
      </c>
      <c r="I7">
        <v>-13.1</v>
      </c>
      <c r="J7">
        <v>8.9</v>
      </c>
      <c r="K7">
        <v>73</v>
      </c>
      <c r="L7" t="s">
        <v>42</v>
      </c>
      <c r="M7" t="s">
        <v>42</v>
      </c>
      <c r="N7" t="s">
        <v>42</v>
      </c>
      <c r="O7" t="s">
        <v>42</v>
      </c>
      <c r="P7" t="s">
        <v>42</v>
      </c>
      <c r="Q7" t="s">
        <v>42</v>
      </c>
      <c r="R7" t="s">
        <v>40</v>
      </c>
      <c r="S7" t="s">
        <v>158</v>
      </c>
    </row>
    <row r="8" spans="1:19" x14ac:dyDescent="0.25">
      <c r="A8">
        <v>2</v>
      </c>
      <c r="B8">
        <v>13</v>
      </c>
      <c r="C8">
        <v>14</v>
      </c>
      <c r="D8" t="s">
        <v>42</v>
      </c>
      <c r="E8" t="s">
        <v>42</v>
      </c>
      <c r="F8">
        <v>-20.5</v>
      </c>
      <c r="G8">
        <v>9.8000000000000007</v>
      </c>
      <c r="H8">
        <v>182</v>
      </c>
      <c r="I8">
        <v>-21.3</v>
      </c>
      <c r="J8">
        <v>8.6999999999999993</v>
      </c>
      <c r="K8">
        <v>175</v>
      </c>
      <c r="L8" t="s">
        <v>42</v>
      </c>
      <c r="M8" t="s">
        <v>42</v>
      </c>
      <c r="N8" t="s">
        <v>42</v>
      </c>
      <c r="O8" t="s">
        <v>42</v>
      </c>
      <c r="P8" t="s">
        <v>42</v>
      </c>
      <c r="Q8" t="s">
        <v>42</v>
      </c>
      <c r="R8" t="s">
        <v>40</v>
      </c>
      <c r="S8" t="s">
        <v>159</v>
      </c>
    </row>
    <row r="9" spans="1:19" x14ac:dyDescent="0.25">
      <c r="A9">
        <v>2</v>
      </c>
      <c r="B9">
        <v>1</v>
      </c>
      <c r="C9">
        <v>11</v>
      </c>
      <c r="D9" t="s">
        <v>42</v>
      </c>
      <c r="E9" t="s">
        <v>42</v>
      </c>
      <c r="F9">
        <v>-8.6999999999999993</v>
      </c>
      <c r="G9">
        <v>11.5</v>
      </c>
      <c r="H9">
        <v>59</v>
      </c>
      <c r="I9">
        <v>-12.9</v>
      </c>
      <c r="J9">
        <v>10.4</v>
      </c>
      <c r="K9">
        <v>64</v>
      </c>
      <c r="L9" t="s">
        <v>42</v>
      </c>
      <c r="M9" t="s">
        <v>42</v>
      </c>
      <c r="N9" t="s">
        <v>42</v>
      </c>
      <c r="O9" t="s">
        <v>42</v>
      </c>
      <c r="P9" t="s">
        <v>42</v>
      </c>
      <c r="Q9" t="s">
        <v>42</v>
      </c>
      <c r="R9" t="s">
        <v>40</v>
      </c>
      <c r="S9" t="s">
        <v>160</v>
      </c>
    </row>
    <row r="10" spans="1:19" x14ac:dyDescent="0.25">
      <c r="A10">
        <v>2</v>
      </c>
      <c r="B10">
        <v>14</v>
      </c>
      <c r="C10">
        <v>16</v>
      </c>
      <c r="D10" t="s">
        <v>42</v>
      </c>
      <c r="E10" t="s">
        <v>42</v>
      </c>
      <c r="F10">
        <v>-19.100000000000001</v>
      </c>
      <c r="G10">
        <v>9.1999999999999993</v>
      </c>
      <c r="H10">
        <v>107</v>
      </c>
      <c r="I10">
        <v>-18.399999999999999</v>
      </c>
      <c r="J10">
        <v>9.3000000000000007</v>
      </c>
      <c r="K10">
        <v>108</v>
      </c>
      <c r="L10" t="s">
        <v>42</v>
      </c>
      <c r="M10" t="s">
        <v>42</v>
      </c>
      <c r="N10" t="s">
        <v>42</v>
      </c>
      <c r="O10" t="s">
        <v>42</v>
      </c>
      <c r="P10" t="s">
        <v>42</v>
      </c>
      <c r="Q10" t="s">
        <v>42</v>
      </c>
      <c r="R10" t="s">
        <v>40</v>
      </c>
      <c r="S10" t="s">
        <v>161</v>
      </c>
    </row>
    <row r="11" spans="1:19" x14ac:dyDescent="0.25">
      <c r="A11">
        <v>3</v>
      </c>
      <c r="B11">
        <v>1</v>
      </c>
      <c r="C11">
        <v>13</v>
      </c>
      <c r="D11">
        <v>14</v>
      </c>
      <c r="E11" t="s">
        <v>42</v>
      </c>
      <c r="F11">
        <v>-12.5</v>
      </c>
      <c r="G11">
        <v>9.5</v>
      </c>
      <c r="H11">
        <v>154</v>
      </c>
      <c r="I11">
        <v>-14.2</v>
      </c>
      <c r="J11">
        <v>8.9</v>
      </c>
      <c r="K11">
        <v>160</v>
      </c>
      <c r="L11">
        <v>-15.3</v>
      </c>
      <c r="M11">
        <v>8.4</v>
      </c>
      <c r="N11">
        <v>155</v>
      </c>
      <c r="O11" t="s">
        <v>42</v>
      </c>
      <c r="P11" t="s">
        <v>42</v>
      </c>
      <c r="Q11" t="s">
        <v>42</v>
      </c>
      <c r="R11" t="s">
        <v>40</v>
      </c>
      <c r="S11" t="s">
        <v>162</v>
      </c>
    </row>
    <row r="12" spans="1:19" x14ac:dyDescent="0.25">
      <c r="A12">
        <v>3</v>
      </c>
      <c r="B12">
        <v>1</v>
      </c>
      <c r="C12">
        <v>13</v>
      </c>
      <c r="D12">
        <v>14</v>
      </c>
      <c r="E12" t="s">
        <v>42</v>
      </c>
      <c r="F12">
        <v>-11.2</v>
      </c>
      <c r="G12">
        <v>10.4</v>
      </c>
      <c r="H12">
        <v>129</v>
      </c>
      <c r="I12">
        <v>-13</v>
      </c>
      <c r="J12">
        <v>9.8000000000000007</v>
      </c>
      <c r="K12">
        <v>128</v>
      </c>
      <c r="L12">
        <v>-12.9</v>
      </c>
      <c r="M12">
        <v>10</v>
      </c>
      <c r="N12">
        <v>129</v>
      </c>
      <c r="O12" t="s">
        <v>42</v>
      </c>
      <c r="P12" t="s">
        <v>42</v>
      </c>
      <c r="Q12" t="s">
        <v>42</v>
      </c>
      <c r="R12" t="s">
        <v>40</v>
      </c>
      <c r="S12" t="s">
        <v>163</v>
      </c>
    </row>
    <row r="13" spans="1:19" x14ac:dyDescent="0.25">
      <c r="A13">
        <v>3</v>
      </c>
      <c r="B13">
        <v>1</v>
      </c>
      <c r="C13">
        <v>15</v>
      </c>
      <c r="D13">
        <v>15</v>
      </c>
      <c r="E13" t="s">
        <v>42</v>
      </c>
      <c r="F13">
        <v>-7</v>
      </c>
      <c r="G13">
        <v>8.6</v>
      </c>
      <c r="H13">
        <v>78</v>
      </c>
      <c r="I13">
        <v>-10</v>
      </c>
      <c r="J13">
        <v>8.4</v>
      </c>
      <c r="K13">
        <v>91</v>
      </c>
      <c r="L13">
        <v>-11.2</v>
      </c>
      <c r="M13">
        <v>8.1999999999999993</v>
      </c>
      <c r="N13">
        <v>92</v>
      </c>
      <c r="O13" t="s">
        <v>42</v>
      </c>
      <c r="P13" t="s">
        <v>42</v>
      </c>
      <c r="Q13" t="s">
        <v>42</v>
      </c>
      <c r="R13" t="s">
        <v>40</v>
      </c>
      <c r="S13" t="s">
        <v>164</v>
      </c>
    </row>
    <row r="14" spans="1:19" x14ac:dyDescent="0.25">
      <c r="A14">
        <v>4</v>
      </c>
      <c r="B14">
        <v>1</v>
      </c>
      <c r="C14">
        <v>13</v>
      </c>
      <c r="D14">
        <v>14</v>
      </c>
      <c r="E14">
        <v>14</v>
      </c>
      <c r="F14">
        <v>-9.4</v>
      </c>
      <c r="G14">
        <v>9.8000000000000007</v>
      </c>
      <c r="H14">
        <v>119</v>
      </c>
      <c r="I14">
        <v>-12</v>
      </c>
      <c r="J14">
        <v>10.1</v>
      </c>
      <c r="K14">
        <v>125</v>
      </c>
      <c r="L14">
        <v>-12.8</v>
      </c>
      <c r="M14">
        <v>8.6999999999999993</v>
      </c>
      <c r="N14">
        <v>118</v>
      </c>
      <c r="O14">
        <v>-13.9</v>
      </c>
      <c r="P14">
        <v>8.8699999999999992</v>
      </c>
      <c r="Q14">
        <v>123</v>
      </c>
      <c r="R14" t="s">
        <v>40</v>
      </c>
      <c r="S14" t="s">
        <v>165</v>
      </c>
    </row>
    <row r="15" spans="1:19" x14ac:dyDescent="0.25">
      <c r="A15" t="s">
        <v>216</v>
      </c>
    </row>
    <row r="17" spans="1:22" x14ac:dyDescent="0.25">
      <c r="A17" t="s">
        <v>120</v>
      </c>
    </row>
    <row r="18" spans="1:22" x14ac:dyDescent="0.25">
      <c r="A18" t="s">
        <v>30</v>
      </c>
      <c r="B18" t="s">
        <v>31</v>
      </c>
      <c r="C18" t="s">
        <v>32</v>
      </c>
      <c r="D18" t="s">
        <v>33</v>
      </c>
      <c r="E18" t="s">
        <v>121</v>
      </c>
      <c r="F18" t="s">
        <v>122</v>
      </c>
      <c r="G18" t="s">
        <v>123</v>
      </c>
      <c r="H18" t="s">
        <v>124</v>
      </c>
      <c r="I18" t="s">
        <v>34</v>
      </c>
      <c r="J18" t="s">
        <v>125</v>
      </c>
      <c r="K18" t="s">
        <v>126</v>
      </c>
      <c r="L18" t="s">
        <v>127</v>
      </c>
      <c r="M18" t="s">
        <v>217</v>
      </c>
      <c r="N18" t="s">
        <v>35</v>
      </c>
      <c r="O18" t="s">
        <v>128</v>
      </c>
      <c r="P18" t="s">
        <v>129</v>
      </c>
      <c r="Q18" t="s">
        <v>130</v>
      </c>
      <c r="R18" t="s">
        <v>131</v>
      </c>
      <c r="S18" t="s">
        <v>36</v>
      </c>
      <c r="T18" t="s">
        <v>132</v>
      </c>
      <c r="U18" t="s">
        <v>40</v>
      </c>
      <c r="V18" t="s">
        <v>41</v>
      </c>
    </row>
    <row r="19" spans="1:22" x14ac:dyDescent="0.25">
      <c r="A19">
        <v>2</v>
      </c>
      <c r="B19">
        <v>15</v>
      </c>
      <c r="C19">
        <v>40</v>
      </c>
      <c r="D19" t="s">
        <v>42</v>
      </c>
      <c r="E19">
        <v>25.6</v>
      </c>
      <c r="F19">
        <v>2.5</v>
      </c>
      <c r="G19">
        <v>14.8</v>
      </c>
      <c r="H19">
        <v>5.3</v>
      </c>
      <c r="I19">
        <v>41</v>
      </c>
      <c r="J19">
        <v>26.3</v>
      </c>
      <c r="K19">
        <v>2.5</v>
      </c>
      <c r="L19">
        <v>8.6</v>
      </c>
      <c r="M19">
        <v>5.4</v>
      </c>
      <c r="N19">
        <v>41</v>
      </c>
      <c r="O19" t="s">
        <v>42</v>
      </c>
      <c r="P19" t="s">
        <v>42</v>
      </c>
      <c r="Q19" t="s">
        <v>42</v>
      </c>
      <c r="R19" t="s">
        <v>42</v>
      </c>
      <c r="S19" t="s">
        <v>42</v>
      </c>
      <c r="T19">
        <v>0.5</v>
      </c>
      <c r="U19" t="s">
        <v>40</v>
      </c>
      <c r="V19" t="s">
        <v>166</v>
      </c>
    </row>
    <row r="20" spans="1:22" x14ac:dyDescent="0.25">
      <c r="A20">
        <v>2</v>
      </c>
      <c r="B20">
        <v>31</v>
      </c>
      <c r="C20">
        <v>35</v>
      </c>
      <c r="D20" t="s">
        <v>42</v>
      </c>
      <c r="E20">
        <v>29.3</v>
      </c>
      <c r="F20">
        <v>6.6</v>
      </c>
      <c r="G20">
        <v>9.1</v>
      </c>
      <c r="H20">
        <v>7.9</v>
      </c>
      <c r="I20">
        <v>56</v>
      </c>
      <c r="J20">
        <v>29.8</v>
      </c>
      <c r="K20">
        <v>6.3</v>
      </c>
      <c r="L20">
        <v>10.1</v>
      </c>
      <c r="M20">
        <v>9.6</v>
      </c>
      <c r="N20">
        <v>50</v>
      </c>
      <c r="O20" t="s">
        <v>42</v>
      </c>
      <c r="P20" t="s">
        <v>42</v>
      </c>
      <c r="Q20" t="s">
        <v>42</v>
      </c>
      <c r="R20" t="s">
        <v>42</v>
      </c>
      <c r="S20" t="s">
        <v>42</v>
      </c>
      <c r="T20">
        <v>0.5</v>
      </c>
      <c r="U20" t="s">
        <v>40</v>
      </c>
      <c r="V20" t="s">
        <v>167</v>
      </c>
    </row>
    <row r="21" spans="1:22" x14ac:dyDescent="0.25">
      <c r="A21">
        <v>2</v>
      </c>
      <c r="B21">
        <v>28</v>
      </c>
      <c r="C21">
        <v>30</v>
      </c>
      <c r="D21" t="s">
        <v>42</v>
      </c>
      <c r="E21">
        <v>26.2</v>
      </c>
      <c r="F21">
        <v>7.1</v>
      </c>
      <c r="G21">
        <v>5</v>
      </c>
      <c r="H21">
        <v>5.7</v>
      </c>
      <c r="I21">
        <v>19</v>
      </c>
      <c r="J21">
        <v>26.3</v>
      </c>
      <c r="K21">
        <v>7.4</v>
      </c>
      <c r="L21">
        <v>9.9</v>
      </c>
      <c r="M21">
        <v>9.1</v>
      </c>
      <c r="N21">
        <v>19</v>
      </c>
      <c r="O21" t="s">
        <v>42</v>
      </c>
      <c r="P21" t="s">
        <v>42</v>
      </c>
      <c r="Q21" t="s">
        <v>42</v>
      </c>
      <c r="R21" t="s">
        <v>42</v>
      </c>
      <c r="S21" t="s">
        <v>42</v>
      </c>
      <c r="T21">
        <v>0.5</v>
      </c>
      <c r="U21" t="s">
        <v>40</v>
      </c>
      <c r="V21" t="s">
        <v>168</v>
      </c>
    </row>
    <row r="22" spans="1:22" x14ac:dyDescent="0.25">
      <c r="A22">
        <v>2</v>
      </c>
      <c r="B22">
        <v>6</v>
      </c>
      <c r="C22">
        <v>25</v>
      </c>
      <c r="D22" t="s">
        <v>42</v>
      </c>
      <c r="E22">
        <v>31.2</v>
      </c>
      <c r="F22">
        <v>11.7</v>
      </c>
      <c r="G22">
        <v>26.2</v>
      </c>
      <c r="H22">
        <v>13.3</v>
      </c>
      <c r="I22">
        <v>155</v>
      </c>
      <c r="J22">
        <v>30.5</v>
      </c>
      <c r="K22">
        <v>12.3</v>
      </c>
      <c r="L22">
        <v>23.1</v>
      </c>
      <c r="M22">
        <v>11.9</v>
      </c>
      <c r="N22">
        <v>144</v>
      </c>
      <c r="O22" t="s">
        <v>42</v>
      </c>
      <c r="P22" t="s">
        <v>42</v>
      </c>
      <c r="Q22" t="s">
        <v>42</v>
      </c>
      <c r="R22" t="s">
        <v>42</v>
      </c>
      <c r="S22" t="s">
        <v>42</v>
      </c>
      <c r="T22">
        <v>0.5</v>
      </c>
      <c r="U22" t="s">
        <v>40</v>
      </c>
      <c r="V22" t="s">
        <v>169</v>
      </c>
    </row>
    <row r="23" spans="1:22" x14ac:dyDescent="0.25">
      <c r="A23">
        <v>2</v>
      </c>
      <c r="B23">
        <v>10</v>
      </c>
      <c r="C23">
        <v>15</v>
      </c>
      <c r="D23" t="s">
        <v>42</v>
      </c>
      <c r="E23">
        <v>23.9</v>
      </c>
      <c r="F23">
        <v>3.7</v>
      </c>
      <c r="G23">
        <v>10.8</v>
      </c>
      <c r="H23">
        <v>5.3</v>
      </c>
      <c r="I23">
        <v>31</v>
      </c>
      <c r="J23">
        <v>24.9</v>
      </c>
      <c r="K23">
        <v>4.0999999999999996</v>
      </c>
      <c r="L23">
        <v>9.9</v>
      </c>
      <c r="M23">
        <v>6.3</v>
      </c>
      <c r="N23">
        <v>35</v>
      </c>
      <c r="O23" t="s">
        <v>42</v>
      </c>
      <c r="P23" t="s">
        <v>42</v>
      </c>
      <c r="Q23" t="s">
        <v>42</v>
      </c>
      <c r="R23" t="s">
        <v>42</v>
      </c>
      <c r="S23" t="s">
        <v>42</v>
      </c>
      <c r="T23">
        <v>0.5</v>
      </c>
      <c r="U23" t="s">
        <v>40</v>
      </c>
      <c r="V23" t="s">
        <v>170</v>
      </c>
    </row>
    <row r="24" spans="1:22" x14ac:dyDescent="0.25">
      <c r="A24">
        <v>2</v>
      </c>
      <c r="B24">
        <v>10</v>
      </c>
      <c r="C24">
        <v>18</v>
      </c>
      <c r="D24" t="s">
        <v>42</v>
      </c>
      <c r="E24">
        <v>30.3</v>
      </c>
      <c r="F24">
        <v>6.6</v>
      </c>
      <c r="G24">
        <v>10.9</v>
      </c>
      <c r="H24">
        <v>7.4</v>
      </c>
      <c r="I24">
        <v>59</v>
      </c>
      <c r="J24">
        <v>32.5</v>
      </c>
      <c r="K24">
        <v>6.1</v>
      </c>
      <c r="L24">
        <v>14.2</v>
      </c>
      <c r="M24">
        <v>9.8000000000000007</v>
      </c>
      <c r="N24">
        <v>56</v>
      </c>
      <c r="O24" t="s">
        <v>42</v>
      </c>
      <c r="P24" t="s">
        <v>42</v>
      </c>
      <c r="Q24" t="s">
        <v>42</v>
      </c>
      <c r="R24" t="s">
        <v>42</v>
      </c>
      <c r="S24" t="s">
        <v>42</v>
      </c>
      <c r="T24">
        <v>0.5</v>
      </c>
      <c r="U24" t="s">
        <v>40</v>
      </c>
      <c r="V24" t="s">
        <v>171</v>
      </c>
    </row>
    <row r="25" spans="1:22" x14ac:dyDescent="0.25">
      <c r="A25">
        <v>2</v>
      </c>
      <c r="B25">
        <v>6</v>
      </c>
      <c r="C25">
        <v>19</v>
      </c>
      <c r="D25" t="s">
        <v>42</v>
      </c>
      <c r="E25">
        <v>34.42</v>
      </c>
      <c r="F25">
        <v>6.69</v>
      </c>
      <c r="G25">
        <v>27.47</v>
      </c>
      <c r="H25">
        <v>9.69</v>
      </c>
      <c r="I25">
        <v>43</v>
      </c>
      <c r="J25">
        <v>34.090000000000003</v>
      </c>
      <c r="K25">
        <v>6.22</v>
      </c>
      <c r="L25">
        <v>22.09</v>
      </c>
      <c r="M25">
        <v>8.86</v>
      </c>
      <c r="N25">
        <v>44</v>
      </c>
      <c r="O25" t="s">
        <v>42</v>
      </c>
      <c r="P25" t="s">
        <v>42</v>
      </c>
      <c r="Q25" t="s">
        <v>42</v>
      </c>
      <c r="R25" t="s">
        <v>42</v>
      </c>
      <c r="S25" t="s">
        <v>42</v>
      </c>
      <c r="T25">
        <v>0.5</v>
      </c>
      <c r="U25" t="s">
        <v>40</v>
      </c>
      <c r="V25" t="s">
        <v>172</v>
      </c>
    </row>
    <row r="26" spans="1:22" x14ac:dyDescent="0.25">
      <c r="A26">
        <v>2</v>
      </c>
      <c r="B26">
        <v>14</v>
      </c>
      <c r="C26">
        <v>15</v>
      </c>
      <c r="D26" t="s">
        <v>42</v>
      </c>
      <c r="E26">
        <v>30.4</v>
      </c>
      <c r="F26">
        <v>4.3</v>
      </c>
      <c r="G26">
        <v>10.9</v>
      </c>
      <c r="H26">
        <v>9.3000000000000007</v>
      </c>
      <c r="I26">
        <v>102</v>
      </c>
      <c r="J26">
        <v>30.2</v>
      </c>
      <c r="K26">
        <v>5.2</v>
      </c>
      <c r="L26">
        <v>11.2</v>
      </c>
      <c r="M26">
        <v>10.8</v>
      </c>
      <c r="N26">
        <v>103</v>
      </c>
      <c r="O26" t="s">
        <v>42</v>
      </c>
      <c r="P26" t="s">
        <v>42</v>
      </c>
      <c r="Q26" t="s">
        <v>42</v>
      </c>
      <c r="R26" t="s">
        <v>42</v>
      </c>
      <c r="S26" t="s">
        <v>42</v>
      </c>
      <c r="T26">
        <v>0.5</v>
      </c>
      <c r="U26" t="s">
        <v>40</v>
      </c>
      <c r="V26" t="s">
        <v>173</v>
      </c>
    </row>
    <row r="27" spans="1:22" x14ac:dyDescent="0.25">
      <c r="A27">
        <v>2</v>
      </c>
      <c r="B27">
        <v>27</v>
      </c>
      <c r="C27">
        <v>35</v>
      </c>
      <c r="D27" t="s">
        <v>42</v>
      </c>
      <c r="E27">
        <v>31.2</v>
      </c>
      <c r="F27">
        <v>8.9</v>
      </c>
      <c r="G27">
        <v>16</v>
      </c>
      <c r="H27">
        <v>14.6</v>
      </c>
      <c r="I27">
        <v>75</v>
      </c>
      <c r="J27">
        <v>28.4</v>
      </c>
      <c r="K27">
        <v>9</v>
      </c>
      <c r="L27">
        <v>13.7</v>
      </c>
      <c r="M27">
        <v>11.6</v>
      </c>
      <c r="N27">
        <v>76</v>
      </c>
      <c r="O27" t="s">
        <v>42</v>
      </c>
      <c r="P27" t="s">
        <v>42</v>
      </c>
      <c r="Q27" t="s">
        <v>42</v>
      </c>
      <c r="R27" t="s">
        <v>42</v>
      </c>
      <c r="S27" t="s">
        <v>42</v>
      </c>
      <c r="T27">
        <v>0.5</v>
      </c>
      <c r="U27" t="s">
        <v>40</v>
      </c>
      <c r="V27" t="s">
        <v>174</v>
      </c>
    </row>
    <row r="28" spans="1:22" x14ac:dyDescent="0.25">
      <c r="A28">
        <v>2</v>
      </c>
      <c r="B28">
        <v>29</v>
      </c>
      <c r="C28">
        <v>31</v>
      </c>
      <c r="D28" t="s">
        <v>42</v>
      </c>
      <c r="E28">
        <v>37.1</v>
      </c>
      <c r="F28">
        <v>13.4</v>
      </c>
      <c r="G28">
        <v>30.2</v>
      </c>
      <c r="H28">
        <v>17</v>
      </c>
      <c r="I28">
        <v>15</v>
      </c>
      <c r="J28">
        <v>35.1</v>
      </c>
      <c r="K28">
        <v>7.4</v>
      </c>
      <c r="L28">
        <v>19.100000000000001</v>
      </c>
      <c r="M28">
        <v>13.1</v>
      </c>
      <c r="N28">
        <v>10</v>
      </c>
      <c r="O28" t="s">
        <v>42</v>
      </c>
      <c r="P28" t="s">
        <v>42</v>
      </c>
      <c r="Q28" t="s">
        <v>42</v>
      </c>
      <c r="R28" t="s">
        <v>42</v>
      </c>
      <c r="S28" t="s">
        <v>42</v>
      </c>
      <c r="T28">
        <v>0.5</v>
      </c>
      <c r="U28" t="s">
        <v>40</v>
      </c>
      <c r="V28" t="s">
        <v>175</v>
      </c>
    </row>
    <row r="29" spans="1:22" x14ac:dyDescent="0.25">
      <c r="A29">
        <v>2</v>
      </c>
      <c r="B29">
        <v>11</v>
      </c>
      <c r="C29">
        <v>16</v>
      </c>
      <c r="D29" t="s">
        <v>42</v>
      </c>
      <c r="E29">
        <v>27.8</v>
      </c>
      <c r="F29">
        <v>2.2999999999999998</v>
      </c>
      <c r="G29">
        <v>13.7</v>
      </c>
      <c r="H29">
        <v>4.7</v>
      </c>
      <c r="I29">
        <v>30</v>
      </c>
      <c r="J29">
        <v>25.9</v>
      </c>
      <c r="K29">
        <v>1.2</v>
      </c>
      <c r="L29">
        <v>14.2</v>
      </c>
      <c r="M29">
        <v>3.5</v>
      </c>
      <c r="N29">
        <v>30</v>
      </c>
      <c r="O29" t="s">
        <v>42</v>
      </c>
      <c r="P29" t="s">
        <v>42</v>
      </c>
      <c r="Q29" t="s">
        <v>42</v>
      </c>
      <c r="R29" t="s">
        <v>42</v>
      </c>
      <c r="S29" t="s">
        <v>42</v>
      </c>
      <c r="T29">
        <v>0.5</v>
      </c>
      <c r="U29" t="s">
        <v>40</v>
      </c>
      <c r="V29" t="s">
        <v>176</v>
      </c>
    </row>
    <row r="30" spans="1:22" x14ac:dyDescent="0.25">
      <c r="A30">
        <v>2</v>
      </c>
      <c r="B30">
        <v>10</v>
      </c>
      <c r="C30">
        <v>16</v>
      </c>
      <c r="D30" t="s">
        <v>42</v>
      </c>
      <c r="E30">
        <v>32</v>
      </c>
      <c r="F30">
        <v>4.8</v>
      </c>
      <c r="G30">
        <v>16</v>
      </c>
      <c r="H30">
        <v>6.1</v>
      </c>
      <c r="I30">
        <v>34</v>
      </c>
      <c r="J30">
        <v>33</v>
      </c>
      <c r="K30">
        <v>5.4</v>
      </c>
      <c r="L30">
        <v>16</v>
      </c>
      <c r="M30">
        <v>6.5</v>
      </c>
      <c r="N30">
        <v>34</v>
      </c>
      <c r="O30" t="s">
        <v>42</v>
      </c>
      <c r="P30" t="s">
        <v>42</v>
      </c>
      <c r="Q30" t="s">
        <v>42</v>
      </c>
      <c r="R30" t="s">
        <v>42</v>
      </c>
      <c r="S30" t="s">
        <v>42</v>
      </c>
      <c r="T30">
        <v>0.5</v>
      </c>
      <c r="U30" t="s">
        <v>40</v>
      </c>
      <c r="V30" t="s">
        <v>177</v>
      </c>
    </row>
    <row r="31" spans="1:22" x14ac:dyDescent="0.25">
      <c r="A31">
        <v>2</v>
      </c>
      <c r="B31">
        <v>11</v>
      </c>
      <c r="C31">
        <v>35</v>
      </c>
      <c r="D31" t="s">
        <v>42</v>
      </c>
      <c r="E31">
        <v>30.09</v>
      </c>
      <c r="F31">
        <v>6.16</v>
      </c>
      <c r="G31">
        <v>17.45</v>
      </c>
      <c r="H31">
        <v>12.47</v>
      </c>
      <c r="I31">
        <v>22</v>
      </c>
      <c r="J31">
        <v>30.2</v>
      </c>
      <c r="K31">
        <v>6.6</v>
      </c>
      <c r="L31">
        <v>7.3</v>
      </c>
      <c r="M31">
        <v>7.7</v>
      </c>
      <c r="N31">
        <v>19</v>
      </c>
      <c r="O31" t="s">
        <v>42</v>
      </c>
      <c r="P31" t="s">
        <v>42</v>
      </c>
      <c r="Q31" t="s">
        <v>42</v>
      </c>
      <c r="R31" t="s">
        <v>42</v>
      </c>
      <c r="S31" t="s">
        <v>42</v>
      </c>
      <c r="T31">
        <v>0.5</v>
      </c>
      <c r="U31" t="s">
        <v>40</v>
      </c>
      <c r="V31" t="s">
        <v>178</v>
      </c>
    </row>
    <row r="32" spans="1:22" x14ac:dyDescent="0.25">
      <c r="A32">
        <v>2</v>
      </c>
      <c r="B32">
        <v>10</v>
      </c>
      <c r="C32">
        <v>18</v>
      </c>
      <c r="D32" t="s">
        <v>42</v>
      </c>
      <c r="E32">
        <v>30.1</v>
      </c>
      <c r="F32">
        <v>4.5999999999999996</v>
      </c>
      <c r="G32">
        <v>14.3</v>
      </c>
      <c r="H32">
        <v>8.6</v>
      </c>
      <c r="I32">
        <v>77</v>
      </c>
      <c r="J32">
        <v>30.8</v>
      </c>
      <c r="K32">
        <v>5</v>
      </c>
      <c r="L32">
        <v>16</v>
      </c>
      <c r="M32">
        <v>9.8000000000000007</v>
      </c>
      <c r="N32">
        <v>79</v>
      </c>
      <c r="O32" t="s">
        <v>42</v>
      </c>
      <c r="P32" t="s">
        <v>42</v>
      </c>
      <c r="Q32" t="s">
        <v>42</v>
      </c>
      <c r="R32" t="s">
        <v>42</v>
      </c>
      <c r="S32" t="s">
        <v>42</v>
      </c>
      <c r="T32">
        <v>0.5</v>
      </c>
      <c r="U32" t="s">
        <v>40</v>
      </c>
      <c r="V32" t="s">
        <v>179</v>
      </c>
    </row>
    <row r="33" spans="1:22" x14ac:dyDescent="0.25">
      <c r="A33">
        <v>2</v>
      </c>
      <c r="B33">
        <v>7</v>
      </c>
      <c r="C33">
        <v>33</v>
      </c>
      <c r="D33" t="s">
        <v>42</v>
      </c>
      <c r="E33">
        <v>29.81</v>
      </c>
      <c r="F33">
        <v>8.14</v>
      </c>
      <c r="G33">
        <v>22.16</v>
      </c>
      <c r="H33">
        <v>12.74</v>
      </c>
      <c r="I33">
        <v>70</v>
      </c>
      <c r="J33">
        <v>32.04</v>
      </c>
      <c r="K33">
        <v>9.68</v>
      </c>
      <c r="L33">
        <v>23.28</v>
      </c>
      <c r="M33">
        <v>13.24</v>
      </c>
      <c r="N33">
        <v>71</v>
      </c>
      <c r="O33" t="s">
        <v>42</v>
      </c>
      <c r="P33" t="s">
        <v>42</v>
      </c>
      <c r="Q33" t="s">
        <v>42</v>
      </c>
      <c r="R33" t="s">
        <v>42</v>
      </c>
      <c r="S33" t="s">
        <v>42</v>
      </c>
      <c r="T33">
        <v>0.5</v>
      </c>
      <c r="U33" t="s">
        <v>40</v>
      </c>
      <c r="V33" t="s">
        <v>180</v>
      </c>
    </row>
    <row r="34" spans="1:22" x14ac:dyDescent="0.25">
      <c r="A34">
        <v>2</v>
      </c>
      <c r="B34">
        <v>4</v>
      </c>
      <c r="C34">
        <v>8</v>
      </c>
      <c r="D34" t="s">
        <v>42</v>
      </c>
      <c r="E34">
        <v>28.7</v>
      </c>
      <c r="F34">
        <v>8.6</v>
      </c>
      <c r="G34">
        <v>21.4</v>
      </c>
      <c r="H34">
        <v>7.7</v>
      </c>
      <c r="I34">
        <v>13</v>
      </c>
      <c r="J34">
        <v>28.8</v>
      </c>
      <c r="K34">
        <v>9.9</v>
      </c>
      <c r="L34">
        <v>17.100000000000001</v>
      </c>
      <c r="M34">
        <v>11.1</v>
      </c>
      <c r="N34">
        <v>10</v>
      </c>
      <c r="O34" t="s">
        <v>42</v>
      </c>
      <c r="P34" t="s">
        <v>42</v>
      </c>
      <c r="Q34" t="s">
        <v>42</v>
      </c>
      <c r="R34" t="s">
        <v>42</v>
      </c>
      <c r="S34" t="s">
        <v>42</v>
      </c>
      <c r="T34">
        <v>0.5</v>
      </c>
      <c r="U34" t="s">
        <v>40</v>
      </c>
      <c r="V34" t="s">
        <v>181</v>
      </c>
    </row>
    <row r="35" spans="1:22" x14ac:dyDescent="0.25">
      <c r="A35">
        <v>2</v>
      </c>
      <c r="B35">
        <v>10</v>
      </c>
      <c r="C35">
        <v>15</v>
      </c>
      <c r="D35" t="s">
        <v>42</v>
      </c>
      <c r="E35">
        <v>26.5</v>
      </c>
      <c r="F35">
        <v>5.7</v>
      </c>
      <c r="G35">
        <v>13.9</v>
      </c>
      <c r="H35">
        <v>9.4</v>
      </c>
      <c r="I35">
        <v>33</v>
      </c>
      <c r="J35">
        <v>25.6</v>
      </c>
      <c r="K35">
        <v>5.9</v>
      </c>
      <c r="L35">
        <v>14.2</v>
      </c>
      <c r="M35">
        <v>8.3000000000000007</v>
      </c>
      <c r="N35">
        <v>32</v>
      </c>
      <c r="O35" t="s">
        <v>42</v>
      </c>
      <c r="P35" t="s">
        <v>42</v>
      </c>
      <c r="Q35" t="s">
        <v>42</v>
      </c>
      <c r="R35" t="s">
        <v>42</v>
      </c>
      <c r="S35" t="s">
        <v>42</v>
      </c>
      <c r="T35">
        <v>0.5</v>
      </c>
      <c r="U35" t="s">
        <v>40</v>
      </c>
      <c r="V35" t="s">
        <v>182</v>
      </c>
    </row>
    <row r="36" spans="1:22" x14ac:dyDescent="0.25">
      <c r="A36">
        <v>2</v>
      </c>
      <c r="B36">
        <v>6</v>
      </c>
      <c r="C36">
        <v>22</v>
      </c>
      <c r="D36" t="s">
        <v>42</v>
      </c>
      <c r="E36">
        <v>27.1</v>
      </c>
      <c r="F36">
        <v>10.5</v>
      </c>
      <c r="G36">
        <v>21.2</v>
      </c>
      <c r="H36">
        <v>12.5</v>
      </c>
      <c r="I36">
        <v>46</v>
      </c>
      <c r="J36">
        <v>27.5</v>
      </c>
      <c r="K36">
        <v>9.8000000000000007</v>
      </c>
      <c r="L36">
        <v>21.6</v>
      </c>
      <c r="M36">
        <v>12.2</v>
      </c>
      <c r="N36">
        <v>50</v>
      </c>
      <c r="O36" t="s">
        <v>42</v>
      </c>
      <c r="P36" t="s">
        <v>42</v>
      </c>
      <c r="Q36" t="s">
        <v>42</v>
      </c>
      <c r="R36" t="s">
        <v>42</v>
      </c>
      <c r="S36" t="s">
        <v>42</v>
      </c>
      <c r="T36">
        <v>0.5</v>
      </c>
      <c r="U36" t="s">
        <v>40</v>
      </c>
      <c r="V36" t="s">
        <v>183</v>
      </c>
    </row>
    <row r="37" spans="1:22" x14ac:dyDescent="0.25">
      <c r="A37">
        <v>2</v>
      </c>
      <c r="B37">
        <v>35</v>
      </c>
      <c r="C37">
        <v>36</v>
      </c>
      <c r="D37" t="s">
        <v>42</v>
      </c>
      <c r="E37">
        <v>27</v>
      </c>
      <c r="F37">
        <v>3.2</v>
      </c>
      <c r="G37">
        <v>14.3</v>
      </c>
      <c r="H37">
        <v>8.9</v>
      </c>
      <c r="I37">
        <v>11</v>
      </c>
      <c r="J37">
        <v>31.2</v>
      </c>
      <c r="K37">
        <v>6.8</v>
      </c>
      <c r="L37">
        <v>11.6</v>
      </c>
      <c r="M37">
        <v>8.1</v>
      </c>
      <c r="N37">
        <v>11</v>
      </c>
      <c r="O37" t="s">
        <v>42</v>
      </c>
      <c r="P37" t="s">
        <v>42</v>
      </c>
      <c r="Q37" t="s">
        <v>42</v>
      </c>
      <c r="R37" t="s">
        <v>42</v>
      </c>
      <c r="S37" t="s">
        <v>42</v>
      </c>
      <c r="T37">
        <v>0.5</v>
      </c>
      <c r="U37" t="s">
        <v>40</v>
      </c>
      <c r="V37" t="s">
        <v>184</v>
      </c>
    </row>
    <row r="38" spans="1:22" x14ac:dyDescent="0.25">
      <c r="A38">
        <v>2</v>
      </c>
      <c r="B38">
        <v>2</v>
      </c>
      <c r="C38">
        <v>35</v>
      </c>
      <c r="D38" t="s">
        <v>42</v>
      </c>
      <c r="E38">
        <v>28.3</v>
      </c>
      <c r="F38">
        <v>5.6</v>
      </c>
      <c r="G38">
        <v>20.5</v>
      </c>
      <c r="H38">
        <v>10.7</v>
      </c>
      <c r="I38">
        <v>15</v>
      </c>
      <c r="J38">
        <v>28.3</v>
      </c>
      <c r="K38">
        <v>7</v>
      </c>
      <c r="L38">
        <v>10.9</v>
      </c>
      <c r="M38">
        <v>7.7</v>
      </c>
      <c r="N38">
        <v>15</v>
      </c>
      <c r="O38" t="s">
        <v>42</v>
      </c>
      <c r="P38" t="s">
        <v>42</v>
      </c>
      <c r="Q38" t="s">
        <v>42</v>
      </c>
      <c r="R38" t="s">
        <v>42</v>
      </c>
      <c r="S38" t="s">
        <v>42</v>
      </c>
      <c r="T38">
        <v>0.5</v>
      </c>
      <c r="U38" t="s">
        <v>40</v>
      </c>
      <c r="V38" t="s">
        <v>185</v>
      </c>
    </row>
    <row r="39" spans="1:22" x14ac:dyDescent="0.25">
      <c r="A39">
        <v>2</v>
      </c>
      <c r="B39">
        <v>27</v>
      </c>
      <c r="C39">
        <v>35</v>
      </c>
      <c r="D39" t="s">
        <v>42</v>
      </c>
      <c r="E39">
        <v>24.8</v>
      </c>
      <c r="F39">
        <v>6</v>
      </c>
      <c r="G39">
        <v>15.6</v>
      </c>
      <c r="H39">
        <v>11.6</v>
      </c>
      <c r="I39">
        <v>20</v>
      </c>
      <c r="J39">
        <v>26.1</v>
      </c>
      <c r="K39">
        <v>8.1999999999999993</v>
      </c>
      <c r="L39">
        <v>14.5</v>
      </c>
      <c r="M39">
        <v>10</v>
      </c>
      <c r="N39">
        <v>20</v>
      </c>
      <c r="O39" t="s">
        <v>42</v>
      </c>
      <c r="P39" t="s">
        <v>42</v>
      </c>
      <c r="Q39" t="s">
        <v>42</v>
      </c>
      <c r="R39" t="s">
        <v>42</v>
      </c>
      <c r="S39" t="s">
        <v>42</v>
      </c>
      <c r="T39">
        <v>0.5</v>
      </c>
      <c r="U39" t="s">
        <v>40</v>
      </c>
      <c r="V39" t="s">
        <v>186</v>
      </c>
    </row>
    <row r="40" spans="1:22" x14ac:dyDescent="0.25">
      <c r="A40">
        <v>2</v>
      </c>
      <c r="B40">
        <v>1</v>
      </c>
      <c r="C40">
        <v>14</v>
      </c>
      <c r="D40" t="s">
        <v>42</v>
      </c>
      <c r="E40">
        <v>28.7</v>
      </c>
      <c r="F40">
        <v>3.7</v>
      </c>
      <c r="G40">
        <v>16.7</v>
      </c>
      <c r="H40">
        <v>9.1</v>
      </c>
      <c r="I40">
        <v>189</v>
      </c>
      <c r="J40">
        <v>29.2</v>
      </c>
      <c r="K40">
        <v>4.2</v>
      </c>
      <c r="L40">
        <v>14.3</v>
      </c>
      <c r="M40">
        <v>9.1</v>
      </c>
      <c r="N40">
        <v>191</v>
      </c>
      <c r="O40" t="s">
        <v>42</v>
      </c>
      <c r="P40" t="s">
        <v>42</v>
      </c>
      <c r="Q40" t="s">
        <v>42</v>
      </c>
      <c r="R40" t="s">
        <v>42</v>
      </c>
      <c r="S40" t="s">
        <v>42</v>
      </c>
      <c r="T40">
        <v>0.5</v>
      </c>
      <c r="U40" t="s">
        <v>40</v>
      </c>
      <c r="V40" t="s">
        <v>187</v>
      </c>
    </row>
    <row r="41" spans="1:22" x14ac:dyDescent="0.25">
      <c r="A41">
        <v>2</v>
      </c>
      <c r="B41">
        <v>13</v>
      </c>
      <c r="C41">
        <v>16</v>
      </c>
      <c r="D41" t="s">
        <v>42</v>
      </c>
      <c r="E41">
        <v>36.6</v>
      </c>
      <c r="F41">
        <v>5.5</v>
      </c>
      <c r="G41">
        <v>10.8</v>
      </c>
      <c r="H41">
        <v>10</v>
      </c>
      <c r="I41">
        <v>25</v>
      </c>
      <c r="J41">
        <v>38.200000000000003</v>
      </c>
      <c r="K41">
        <v>4.9000000000000004</v>
      </c>
      <c r="L41">
        <v>16.7</v>
      </c>
      <c r="M41">
        <v>11.3</v>
      </c>
      <c r="N41">
        <v>26</v>
      </c>
      <c r="O41" t="s">
        <v>42</v>
      </c>
      <c r="P41" t="s">
        <v>42</v>
      </c>
      <c r="Q41" t="s">
        <v>42</v>
      </c>
      <c r="R41" t="s">
        <v>42</v>
      </c>
      <c r="S41" t="s">
        <v>42</v>
      </c>
      <c r="T41">
        <v>0.5</v>
      </c>
      <c r="U41" t="s">
        <v>40</v>
      </c>
      <c r="V41" t="s">
        <v>188</v>
      </c>
    </row>
    <row r="42" spans="1:22" x14ac:dyDescent="0.25">
      <c r="A42">
        <v>2</v>
      </c>
      <c r="B42">
        <v>1</v>
      </c>
      <c r="C42">
        <v>15</v>
      </c>
      <c r="D42" t="s">
        <v>42</v>
      </c>
      <c r="E42">
        <v>29.42</v>
      </c>
      <c r="F42">
        <v>3.72</v>
      </c>
      <c r="G42">
        <v>18.399999999999999</v>
      </c>
      <c r="H42">
        <v>9.1999999999999993</v>
      </c>
      <c r="I42">
        <v>95</v>
      </c>
      <c r="J42">
        <v>29.51</v>
      </c>
      <c r="K42">
        <v>3.99</v>
      </c>
      <c r="L42">
        <v>18.09</v>
      </c>
      <c r="M42">
        <v>8.89</v>
      </c>
      <c r="N42">
        <v>99</v>
      </c>
      <c r="O42" t="s">
        <v>42</v>
      </c>
      <c r="P42" t="s">
        <v>42</v>
      </c>
      <c r="Q42" t="s">
        <v>42</v>
      </c>
      <c r="R42" t="s">
        <v>42</v>
      </c>
      <c r="S42" t="s">
        <v>42</v>
      </c>
      <c r="T42">
        <v>0.5</v>
      </c>
      <c r="U42" t="s">
        <v>40</v>
      </c>
      <c r="V42" t="s">
        <v>189</v>
      </c>
    </row>
    <row r="43" spans="1:22" x14ac:dyDescent="0.25">
      <c r="A43">
        <v>2</v>
      </c>
      <c r="B43">
        <v>14</v>
      </c>
      <c r="C43">
        <v>14</v>
      </c>
      <c r="D43" t="s">
        <v>42</v>
      </c>
      <c r="E43">
        <v>30.7</v>
      </c>
      <c r="F43">
        <v>5.9</v>
      </c>
      <c r="G43">
        <v>13.5</v>
      </c>
      <c r="H43">
        <v>8.8000000000000007</v>
      </c>
      <c r="I43">
        <v>78</v>
      </c>
      <c r="J43">
        <v>30.8</v>
      </c>
      <c r="K43">
        <v>4.9000000000000004</v>
      </c>
      <c r="L43">
        <v>11.3</v>
      </c>
      <c r="M43">
        <v>7.3</v>
      </c>
      <c r="N43">
        <v>80</v>
      </c>
      <c r="O43" t="s">
        <v>42</v>
      </c>
      <c r="P43" t="s">
        <v>42</v>
      </c>
      <c r="Q43" t="s">
        <v>42</v>
      </c>
      <c r="R43" t="s">
        <v>42</v>
      </c>
      <c r="S43" t="s">
        <v>42</v>
      </c>
      <c r="T43">
        <v>0.5</v>
      </c>
      <c r="U43" t="s">
        <v>40</v>
      </c>
      <c r="V43" t="s">
        <v>190</v>
      </c>
    </row>
    <row r="44" spans="1:22" x14ac:dyDescent="0.25">
      <c r="A44">
        <v>2</v>
      </c>
      <c r="B44">
        <v>10</v>
      </c>
      <c r="C44">
        <v>15</v>
      </c>
      <c r="D44" t="s">
        <v>42</v>
      </c>
      <c r="E44">
        <v>25.3</v>
      </c>
      <c r="F44">
        <v>5.7</v>
      </c>
      <c r="G44">
        <v>8.1</v>
      </c>
      <c r="H44">
        <v>6.9</v>
      </c>
      <c r="I44">
        <v>75</v>
      </c>
      <c r="J44">
        <v>25.5</v>
      </c>
      <c r="K44">
        <v>5.2</v>
      </c>
      <c r="L44">
        <v>8.9</v>
      </c>
      <c r="M44">
        <v>6.6</v>
      </c>
      <c r="N44">
        <v>67</v>
      </c>
      <c r="O44" t="s">
        <v>42</v>
      </c>
      <c r="P44" t="s">
        <v>42</v>
      </c>
      <c r="Q44" t="s">
        <v>42</v>
      </c>
      <c r="R44" t="s">
        <v>42</v>
      </c>
      <c r="S44" t="s">
        <v>42</v>
      </c>
      <c r="T44">
        <v>0.5</v>
      </c>
      <c r="U44" t="s">
        <v>40</v>
      </c>
      <c r="V44" t="s">
        <v>191</v>
      </c>
    </row>
    <row r="45" spans="1:22" x14ac:dyDescent="0.25">
      <c r="A45">
        <v>2</v>
      </c>
      <c r="B45">
        <v>31</v>
      </c>
      <c r="C45">
        <v>31</v>
      </c>
      <c r="D45" t="s">
        <v>42</v>
      </c>
      <c r="E45">
        <v>29</v>
      </c>
      <c r="F45">
        <v>8.1</v>
      </c>
      <c r="G45">
        <v>15.2</v>
      </c>
      <c r="H45">
        <v>11.5</v>
      </c>
      <c r="I45">
        <v>46</v>
      </c>
      <c r="J45">
        <v>27.3</v>
      </c>
      <c r="K45">
        <v>7.9</v>
      </c>
      <c r="L45">
        <v>13.7</v>
      </c>
      <c r="M45">
        <v>10.7</v>
      </c>
      <c r="N45">
        <v>47</v>
      </c>
      <c r="O45" t="s">
        <v>42</v>
      </c>
      <c r="P45" t="s">
        <v>42</v>
      </c>
      <c r="Q45" t="s">
        <v>42</v>
      </c>
      <c r="R45" t="s">
        <v>42</v>
      </c>
      <c r="S45" t="s">
        <v>42</v>
      </c>
      <c r="T45">
        <v>0.5</v>
      </c>
      <c r="U45" t="s">
        <v>40</v>
      </c>
      <c r="V45" t="s">
        <v>192</v>
      </c>
    </row>
    <row r="46" spans="1:22" x14ac:dyDescent="0.25">
      <c r="A46">
        <v>3</v>
      </c>
      <c r="B46">
        <v>3</v>
      </c>
      <c r="C46">
        <v>23</v>
      </c>
      <c r="D46">
        <v>23</v>
      </c>
      <c r="E46">
        <v>29.54</v>
      </c>
      <c r="F46">
        <v>6.98</v>
      </c>
      <c r="G46">
        <v>26.92</v>
      </c>
      <c r="H46">
        <v>11.49</v>
      </c>
      <c r="I46">
        <v>13</v>
      </c>
      <c r="J46">
        <v>33.619999999999997</v>
      </c>
      <c r="K46">
        <v>7.89</v>
      </c>
      <c r="L46">
        <v>21.15</v>
      </c>
      <c r="M46">
        <v>10.11</v>
      </c>
      <c r="N46">
        <v>13</v>
      </c>
      <c r="O46">
        <v>29.62</v>
      </c>
      <c r="P46">
        <v>9.33</v>
      </c>
      <c r="Q46">
        <v>25.69</v>
      </c>
      <c r="R46">
        <v>11.33</v>
      </c>
      <c r="S46">
        <v>13</v>
      </c>
      <c r="T46">
        <v>0.5</v>
      </c>
      <c r="U46" t="s">
        <v>40</v>
      </c>
      <c r="V46" t="s">
        <v>193</v>
      </c>
    </row>
    <row r="47" spans="1:22" x14ac:dyDescent="0.25">
      <c r="A47">
        <v>3</v>
      </c>
      <c r="B47">
        <v>6</v>
      </c>
      <c r="C47">
        <v>25</v>
      </c>
      <c r="D47">
        <v>25</v>
      </c>
      <c r="E47">
        <v>28</v>
      </c>
      <c r="F47">
        <v>13.6</v>
      </c>
      <c r="G47">
        <v>22.3</v>
      </c>
      <c r="H47">
        <v>13.8</v>
      </c>
      <c r="I47">
        <v>100</v>
      </c>
      <c r="J47">
        <v>30.3</v>
      </c>
      <c r="K47">
        <v>11.9</v>
      </c>
      <c r="L47">
        <v>18.2</v>
      </c>
      <c r="M47">
        <v>12.8</v>
      </c>
      <c r="N47">
        <v>75</v>
      </c>
      <c r="O47">
        <v>31.3</v>
      </c>
      <c r="P47">
        <v>13.2</v>
      </c>
      <c r="Q47">
        <v>19</v>
      </c>
      <c r="R47">
        <v>13.1</v>
      </c>
      <c r="S47">
        <v>80</v>
      </c>
      <c r="T47">
        <v>0.5</v>
      </c>
      <c r="U47" t="s">
        <v>40</v>
      </c>
      <c r="V47" t="s">
        <v>194</v>
      </c>
    </row>
    <row r="48" spans="1:22" x14ac:dyDescent="0.25">
      <c r="A48">
        <v>3</v>
      </c>
      <c r="B48">
        <v>2</v>
      </c>
      <c r="C48">
        <v>21</v>
      </c>
      <c r="D48">
        <v>24</v>
      </c>
      <c r="E48">
        <v>29.8</v>
      </c>
      <c r="F48">
        <v>8.6</v>
      </c>
      <c r="G48">
        <v>28.5</v>
      </c>
      <c r="H48">
        <v>9.4</v>
      </c>
      <c r="I48">
        <v>26</v>
      </c>
      <c r="J48">
        <v>28.8</v>
      </c>
      <c r="K48">
        <v>8.1999999999999993</v>
      </c>
      <c r="L48">
        <v>17.3</v>
      </c>
      <c r="M48">
        <v>102</v>
      </c>
      <c r="N48">
        <v>25</v>
      </c>
      <c r="O48">
        <v>29.8</v>
      </c>
      <c r="P48">
        <v>8.6</v>
      </c>
      <c r="Q48">
        <v>20.8</v>
      </c>
      <c r="R48">
        <v>13.5</v>
      </c>
      <c r="S48">
        <v>25</v>
      </c>
      <c r="T48">
        <v>0.5</v>
      </c>
      <c r="U48" t="s">
        <v>40</v>
      </c>
      <c r="V48" t="s">
        <v>195</v>
      </c>
    </row>
    <row r="49" spans="1:22" x14ac:dyDescent="0.25">
      <c r="A49">
        <v>3</v>
      </c>
      <c r="B49">
        <v>17</v>
      </c>
      <c r="C49">
        <v>38</v>
      </c>
      <c r="D49">
        <v>39</v>
      </c>
      <c r="E49">
        <v>34.299999999999997</v>
      </c>
      <c r="F49">
        <v>6.5</v>
      </c>
      <c r="G49">
        <v>25.6</v>
      </c>
      <c r="H49">
        <v>3.6</v>
      </c>
      <c r="I49">
        <v>13</v>
      </c>
      <c r="J49">
        <v>34.4</v>
      </c>
      <c r="K49">
        <v>5.5</v>
      </c>
      <c r="L49">
        <v>18.3</v>
      </c>
      <c r="M49">
        <v>4.5999999999999996</v>
      </c>
      <c r="N49">
        <v>10</v>
      </c>
      <c r="O49">
        <v>37.1</v>
      </c>
      <c r="P49">
        <v>4</v>
      </c>
      <c r="Q49">
        <v>16.100000000000001</v>
      </c>
      <c r="R49">
        <v>2.5</v>
      </c>
      <c r="S49">
        <v>10</v>
      </c>
      <c r="T49">
        <v>0.5</v>
      </c>
      <c r="U49" t="s">
        <v>40</v>
      </c>
      <c r="V49" t="s">
        <v>196</v>
      </c>
    </row>
    <row r="50" spans="1:22" x14ac:dyDescent="0.25">
      <c r="A50">
        <v>3</v>
      </c>
      <c r="B50">
        <v>2</v>
      </c>
      <c r="C50">
        <v>24</v>
      </c>
      <c r="D50">
        <v>26</v>
      </c>
      <c r="E50">
        <v>32.1</v>
      </c>
      <c r="F50">
        <v>9.3000000000000007</v>
      </c>
      <c r="G50">
        <v>25.2</v>
      </c>
      <c r="H50">
        <v>9.9</v>
      </c>
      <c r="I50">
        <v>87</v>
      </c>
      <c r="J50">
        <v>31.2</v>
      </c>
      <c r="K50">
        <v>9.3000000000000007</v>
      </c>
      <c r="L50">
        <v>19.399999999999999</v>
      </c>
      <c r="M50">
        <v>11.3</v>
      </c>
      <c r="N50">
        <v>88</v>
      </c>
      <c r="O50">
        <v>31.9</v>
      </c>
      <c r="P50">
        <v>9.3000000000000007</v>
      </c>
      <c r="Q50">
        <v>20.6</v>
      </c>
      <c r="R50">
        <v>11.3</v>
      </c>
      <c r="S50">
        <v>88</v>
      </c>
      <c r="T50">
        <v>0.5</v>
      </c>
      <c r="U50" t="s">
        <v>40</v>
      </c>
      <c r="V50" t="s">
        <v>197</v>
      </c>
    </row>
    <row r="51" spans="1:22" x14ac:dyDescent="0.25">
      <c r="A51">
        <v>3</v>
      </c>
      <c r="B51">
        <v>6</v>
      </c>
      <c r="C51">
        <v>29</v>
      </c>
      <c r="D51">
        <v>33</v>
      </c>
      <c r="E51">
        <v>26.5</v>
      </c>
      <c r="F51">
        <v>8.9</v>
      </c>
      <c r="G51">
        <v>18.3</v>
      </c>
      <c r="H51">
        <v>12.4</v>
      </c>
      <c r="I51">
        <v>67</v>
      </c>
      <c r="J51">
        <v>25.4</v>
      </c>
      <c r="K51">
        <v>8.6</v>
      </c>
      <c r="L51">
        <v>12.9</v>
      </c>
      <c r="M51">
        <v>9.3000000000000007</v>
      </c>
      <c r="N51">
        <v>67</v>
      </c>
      <c r="O51">
        <v>27.6</v>
      </c>
      <c r="P51">
        <v>8.4</v>
      </c>
      <c r="Q51">
        <v>14.3</v>
      </c>
      <c r="R51">
        <v>10.8</v>
      </c>
      <c r="S51">
        <v>63</v>
      </c>
      <c r="T51">
        <v>0.5</v>
      </c>
      <c r="U51" t="s">
        <v>40</v>
      </c>
      <c r="V51" t="s">
        <v>198</v>
      </c>
    </row>
    <row r="52" spans="1:22" x14ac:dyDescent="0.25">
      <c r="A52">
        <v>3</v>
      </c>
      <c r="B52">
        <v>13</v>
      </c>
      <c r="C52">
        <v>33</v>
      </c>
      <c r="D52">
        <v>37</v>
      </c>
      <c r="E52">
        <v>45.8</v>
      </c>
      <c r="F52">
        <v>5.6</v>
      </c>
      <c r="G52">
        <v>23.4</v>
      </c>
      <c r="H52">
        <v>4.2</v>
      </c>
      <c r="I52">
        <v>40</v>
      </c>
      <c r="J52">
        <v>40.299999999999997</v>
      </c>
      <c r="K52">
        <v>6.8</v>
      </c>
      <c r="L52">
        <v>25.6</v>
      </c>
      <c r="M52">
        <v>5.0999999999999996</v>
      </c>
      <c r="N52">
        <v>40</v>
      </c>
      <c r="O52">
        <v>42.3</v>
      </c>
      <c r="P52">
        <v>4.9000000000000004</v>
      </c>
      <c r="Q52">
        <v>19.2</v>
      </c>
      <c r="R52">
        <v>5.7</v>
      </c>
      <c r="S52">
        <v>40</v>
      </c>
      <c r="T52">
        <v>0.5</v>
      </c>
      <c r="U52" t="s">
        <v>40</v>
      </c>
      <c r="V52" t="s">
        <v>199</v>
      </c>
    </row>
    <row r="53" spans="1:22" x14ac:dyDescent="0.25">
      <c r="A53" t="s">
        <v>216</v>
      </c>
    </row>
    <row r="56" spans="1:22" x14ac:dyDescent="0.25">
      <c r="A56" t="s">
        <v>133</v>
      </c>
    </row>
    <row r="57" spans="1:22" x14ac:dyDescent="0.25">
      <c r="A57" t="s">
        <v>134</v>
      </c>
      <c r="B57" t="s">
        <v>135</v>
      </c>
      <c r="C57" t="s">
        <v>136</v>
      </c>
      <c r="D57" t="s">
        <v>137</v>
      </c>
      <c r="E57" t="s">
        <v>138</v>
      </c>
      <c r="F57" t="s">
        <v>139</v>
      </c>
      <c r="G57" t="s">
        <v>140</v>
      </c>
      <c r="H57" t="s">
        <v>37</v>
      </c>
      <c r="I57" t="s">
        <v>38</v>
      </c>
      <c r="J57" t="s">
        <v>39</v>
      </c>
      <c r="K57" t="s">
        <v>141</v>
      </c>
      <c r="L57" t="s">
        <v>142</v>
      </c>
      <c r="M57" t="s">
        <v>143</v>
      </c>
      <c r="N57" t="s">
        <v>144</v>
      </c>
      <c r="O57" t="s">
        <v>145</v>
      </c>
      <c r="P57" t="s">
        <v>146</v>
      </c>
      <c r="Q57" t="s">
        <v>218</v>
      </c>
      <c r="R57" t="s">
        <v>147</v>
      </c>
      <c r="S57" t="s">
        <v>40</v>
      </c>
      <c r="T57" t="s">
        <v>41</v>
      </c>
    </row>
    <row r="58" spans="1:22" x14ac:dyDescent="0.25">
      <c r="A58">
        <v>2</v>
      </c>
      <c r="B58">
        <v>1</v>
      </c>
      <c r="C58">
        <v>15</v>
      </c>
      <c r="D58" t="s">
        <v>42</v>
      </c>
      <c r="E58">
        <v>28</v>
      </c>
      <c r="F58">
        <v>26</v>
      </c>
      <c r="G58" t="s">
        <v>42</v>
      </c>
      <c r="H58">
        <v>6</v>
      </c>
      <c r="I58">
        <v>12</v>
      </c>
      <c r="J58" t="s">
        <v>42</v>
      </c>
      <c r="K58">
        <v>25.7</v>
      </c>
      <c r="L58">
        <v>4.5999999999999996</v>
      </c>
      <c r="M58">
        <v>26</v>
      </c>
      <c r="N58">
        <v>3.6</v>
      </c>
      <c r="O58" t="s">
        <v>42</v>
      </c>
      <c r="P58" t="s">
        <v>42</v>
      </c>
      <c r="Q58">
        <v>0.5</v>
      </c>
      <c r="R58">
        <v>0.5</v>
      </c>
      <c r="S58" t="s">
        <v>40</v>
      </c>
      <c r="T58" t="s">
        <v>200</v>
      </c>
    </row>
    <row r="59" spans="1:22" x14ac:dyDescent="0.25">
      <c r="A59">
        <v>2</v>
      </c>
      <c r="B59">
        <v>6</v>
      </c>
      <c r="C59">
        <v>9</v>
      </c>
      <c r="D59" t="s">
        <v>42</v>
      </c>
      <c r="E59">
        <v>25</v>
      </c>
      <c r="F59">
        <v>25</v>
      </c>
      <c r="G59" t="s">
        <v>42</v>
      </c>
      <c r="H59">
        <v>15</v>
      </c>
      <c r="I59">
        <v>21</v>
      </c>
      <c r="J59" t="s">
        <v>42</v>
      </c>
      <c r="K59">
        <v>27</v>
      </c>
      <c r="L59">
        <v>2.7</v>
      </c>
      <c r="M59">
        <v>26.5</v>
      </c>
      <c r="N59">
        <v>1.8</v>
      </c>
      <c r="O59" t="s">
        <v>42</v>
      </c>
      <c r="P59" t="s">
        <v>42</v>
      </c>
      <c r="Q59">
        <v>0.5</v>
      </c>
      <c r="R59">
        <v>0.5</v>
      </c>
      <c r="S59" t="s">
        <v>40</v>
      </c>
      <c r="T59" t="s">
        <v>201</v>
      </c>
    </row>
    <row r="60" spans="1:22" x14ac:dyDescent="0.25">
      <c r="A60">
        <v>2</v>
      </c>
      <c r="B60">
        <v>1</v>
      </c>
      <c r="C60">
        <v>11</v>
      </c>
      <c r="D60" t="s">
        <v>42</v>
      </c>
      <c r="E60">
        <v>60</v>
      </c>
      <c r="F60">
        <v>60</v>
      </c>
      <c r="G60" t="s">
        <v>42</v>
      </c>
      <c r="H60">
        <v>21</v>
      </c>
      <c r="I60">
        <v>37</v>
      </c>
      <c r="J60" t="s">
        <v>42</v>
      </c>
      <c r="K60">
        <v>24.1</v>
      </c>
      <c r="L60">
        <v>4.2</v>
      </c>
      <c r="M60">
        <v>23.9</v>
      </c>
      <c r="N60">
        <v>4</v>
      </c>
      <c r="O60" t="s">
        <v>42</v>
      </c>
      <c r="P60" t="s">
        <v>42</v>
      </c>
      <c r="Q60">
        <v>0.5</v>
      </c>
      <c r="R60">
        <v>0.5</v>
      </c>
      <c r="S60" t="s">
        <v>40</v>
      </c>
      <c r="T60" t="s">
        <v>43</v>
      </c>
    </row>
    <row r="61" spans="1:22" x14ac:dyDescent="0.25">
      <c r="A61">
        <v>2</v>
      </c>
      <c r="B61">
        <v>13</v>
      </c>
      <c r="C61">
        <v>14</v>
      </c>
      <c r="D61" t="s">
        <v>42</v>
      </c>
      <c r="E61">
        <v>152</v>
      </c>
      <c r="F61">
        <v>142</v>
      </c>
      <c r="G61" t="s">
        <v>42</v>
      </c>
      <c r="H61">
        <v>87</v>
      </c>
      <c r="I61">
        <v>105</v>
      </c>
      <c r="J61" t="s">
        <v>42</v>
      </c>
      <c r="K61">
        <v>35.700000000000003</v>
      </c>
      <c r="L61">
        <v>4.4000000000000004</v>
      </c>
      <c r="M61">
        <v>36.299999999999997</v>
      </c>
      <c r="N61">
        <v>4.8</v>
      </c>
      <c r="O61" t="s">
        <v>42</v>
      </c>
      <c r="P61" t="s">
        <v>42</v>
      </c>
      <c r="Q61">
        <v>0.5</v>
      </c>
      <c r="R61">
        <v>0.5</v>
      </c>
      <c r="S61" t="s">
        <v>40</v>
      </c>
      <c r="T61" t="s">
        <v>202</v>
      </c>
    </row>
    <row r="62" spans="1:22" x14ac:dyDescent="0.25">
      <c r="A62">
        <v>2</v>
      </c>
      <c r="B62">
        <v>1</v>
      </c>
      <c r="C62">
        <v>14</v>
      </c>
      <c r="D62" t="s">
        <v>42</v>
      </c>
      <c r="E62">
        <v>135</v>
      </c>
      <c r="F62">
        <v>132</v>
      </c>
      <c r="G62" t="s">
        <v>42</v>
      </c>
      <c r="H62">
        <v>51</v>
      </c>
      <c r="I62">
        <v>59</v>
      </c>
      <c r="J62" t="s">
        <v>42</v>
      </c>
      <c r="K62">
        <v>28.4</v>
      </c>
      <c r="L62">
        <v>3.6</v>
      </c>
      <c r="M62">
        <v>29.4</v>
      </c>
      <c r="N62">
        <v>4.0999999999999996</v>
      </c>
      <c r="O62" t="s">
        <v>42</v>
      </c>
      <c r="P62" t="s">
        <v>42</v>
      </c>
      <c r="Q62">
        <v>0.5</v>
      </c>
      <c r="R62">
        <v>0.5</v>
      </c>
      <c r="S62" t="s">
        <v>40</v>
      </c>
      <c r="T62" t="s">
        <v>203</v>
      </c>
    </row>
    <row r="63" spans="1:22" x14ac:dyDescent="0.25">
      <c r="A63">
        <v>2</v>
      </c>
      <c r="B63">
        <v>1</v>
      </c>
      <c r="C63">
        <v>13</v>
      </c>
      <c r="D63" t="s">
        <v>42</v>
      </c>
      <c r="E63">
        <v>91</v>
      </c>
      <c r="F63">
        <v>89</v>
      </c>
      <c r="G63" t="s">
        <v>42</v>
      </c>
      <c r="H63">
        <v>24</v>
      </c>
      <c r="I63">
        <v>37</v>
      </c>
      <c r="J63" t="s">
        <v>42</v>
      </c>
      <c r="K63">
        <v>24.1</v>
      </c>
      <c r="L63">
        <v>3.5</v>
      </c>
      <c r="M63">
        <v>23.9</v>
      </c>
      <c r="N63">
        <v>3.2</v>
      </c>
      <c r="O63" t="s">
        <v>42</v>
      </c>
      <c r="P63" t="s">
        <v>42</v>
      </c>
      <c r="Q63">
        <v>0.5</v>
      </c>
      <c r="R63">
        <v>0.5</v>
      </c>
      <c r="S63" t="s">
        <v>40</v>
      </c>
      <c r="T63" t="s">
        <v>204</v>
      </c>
    </row>
    <row r="64" spans="1:22" x14ac:dyDescent="0.25">
      <c r="A64">
        <v>2</v>
      </c>
      <c r="B64">
        <v>6</v>
      </c>
      <c r="C64">
        <v>32</v>
      </c>
      <c r="D64" t="s">
        <v>42</v>
      </c>
      <c r="E64">
        <v>22</v>
      </c>
      <c r="F64">
        <v>21</v>
      </c>
      <c r="G64" t="s">
        <v>42</v>
      </c>
      <c r="H64">
        <v>4</v>
      </c>
      <c r="I64">
        <v>9</v>
      </c>
      <c r="J64" t="s">
        <v>42</v>
      </c>
      <c r="K64">
        <v>29.4</v>
      </c>
      <c r="L64">
        <v>10.1</v>
      </c>
      <c r="M64">
        <v>34.4</v>
      </c>
      <c r="N64">
        <v>9.1999999999999993</v>
      </c>
      <c r="O64" t="s">
        <v>42</v>
      </c>
      <c r="P64" t="s">
        <v>42</v>
      </c>
      <c r="Q64">
        <v>0.5</v>
      </c>
      <c r="R64">
        <v>0.5</v>
      </c>
      <c r="S64" t="s">
        <v>40</v>
      </c>
      <c r="T64" t="s">
        <v>205</v>
      </c>
    </row>
    <row r="65" spans="1:20" x14ac:dyDescent="0.25">
      <c r="A65">
        <v>2</v>
      </c>
      <c r="B65">
        <v>1</v>
      </c>
      <c r="C65">
        <v>15</v>
      </c>
      <c r="D65" t="s">
        <v>42</v>
      </c>
      <c r="E65">
        <v>128</v>
      </c>
      <c r="F65">
        <v>127</v>
      </c>
      <c r="G65" t="s">
        <v>42</v>
      </c>
      <c r="H65">
        <v>27</v>
      </c>
      <c r="I65">
        <v>45</v>
      </c>
      <c r="J65" t="s">
        <v>42</v>
      </c>
      <c r="K65">
        <v>27.4</v>
      </c>
      <c r="L65">
        <v>3.6</v>
      </c>
      <c r="M65">
        <v>26.9</v>
      </c>
      <c r="N65">
        <v>3.6</v>
      </c>
      <c r="O65" t="s">
        <v>42</v>
      </c>
      <c r="P65" t="s">
        <v>42</v>
      </c>
      <c r="Q65">
        <v>0.5</v>
      </c>
      <c r="R65">
        <v>0.5</v>
      </c>
      <c r="S65" t="s">
        <v>40</v>
      </c>
      <c r="T65" t="s">
        <v>206</v>
      </c>
    </row>
    <row r="66" spans="1:20" x14ac:dyDescent="0.25">
      <c r="A66">
        <v>2</v>
      </c>
      <c r="B66">
        <v>6</v>
      </c>
      <c r="C66">
        <v>31</v>
      </c>
      <c r="D66" t="s">
        <v>42</v>
      </c>
      <c r="E66">
        <v>24</v>
      </c>
      <c r="F66">
        <v>23</v>
      </c>
      <c r="G66" t="s">
        <v>42</v>
      </c>
      <c r="H66">
        <v>4</v>
      </c>
      <c r="I66">
        <v>11</v>
      </c>
      <c r="J66" t="s">
        <v>42</v>
      </c>
      <c r="K66">
        <v>35.08</v>
      </c>
      <c r="L66">
        <v>9.6</v>
      </c>
      <c r="M66">
        <v>35.57</v>
      </c>
      <c r="N66">
        <v>9.6</v>
      </c>
      <c r="O66" t="s">
        <v>42</v>
      </c>
      <c r="P66" t="s">
        <v>42</v>
      </c>
      <c r="Q66">
        <v>0.5</v>
      </c>
      <c r="R66">
        <v>0.5</v>
      </c>
      <c r="S66" t="s">
        <v>40</v>
      </c>
      <c r="T66" t="s">
        <v>207</v>
      </c>
    </row>
    <row r="67" spans="1:20" x14ac:dyDescent="0.25">
      <c r="A67">
        <v>2</v>
      </c>
      <c r="B67">
        <v>13</v>
      </c>
      <c r="C67">
        <v>18</v>
      </c>
      <c r="D67" t="s">
        <v>42</v>
      </c>
      <c r="E67">
        <v>133</v>
      </c>
      <c r="F67">
        <v>137</v>
      </c>
      <c r="G67" t="s">
        <v>42</v>
      </c>
      <c r="H67">
        <v>117</v>
      </c>
      <c r="I67">
        <v>116</v>
      </c>
      <c r="J67" t="s">
        <v>42</v>
      </c>
      <c r="K67">
        <v>29.1</v>
      </c>
      <c r="L67">
        <v>4.5</v>
      </c>
      <c r="M67">
        <v>29.6</v>
      </c>
      <c r="N67">
        <v>4.9000000000000004</v>
      </c>
      <c r="O67" t="s">
        <v>42</v>
      </c>
      <c r="P67" t="s">
        <v>42</v>
      </c>
      <c r="Q67">
        <v>0.5</v>
      </c>
      <c r="R67">
        <v>0.5</v>
      </c>
      <c r="S67" t="s">
        <v>40</v>
      </c>
      <c r="T67" t="s">
        <v>208</v>
      </c>
    </row>
    <row r="68" spans="1:20" x14ac:dyDescent="0.25">
      <c r="A68">
        <v>2</v>
      </c>
      <c r="B68">
        <v>1</v>
      </c>
      <c r="C68">
        <v>16</v>
      </c>
      <c r="D68" t="s">
        <v>42</v>
      </c>
      <c r="E68">
        <v>129</v>
      </c>
      <c r="F68">
        <v>129</v>
      </c>
      <c r="G68" t="s">
        <v>42</v>
      </c>
      <c r="H68">
        <v>45</v>
      </c>
      <c r="I68">
        <v>71</v>
      </c>
      <c r="J68" t="s">
        <v>42</v>
      </c>
      <c r="K68">
        <v>28.9</v>
      </c>
      <c r="L68">
        <v>5.5</v>
      </c>
      <c r="M68">
        <v>28.4</v>
      </c>
      <c r="N68">
        <v>4.5999999999999996</v>
      </c>
      <c r="O68" t="s">
        <v>42</v>
      </c>
      <c r="P68" t="s">
        <v>42</v>
      </c>
      <c r="Q68">
        <v>0.5</v>
      </c>
      <c r="R68">
        <v>0.5</v>
      </c>
      <c r="S68" t="s">
        <v>40</v>
      </c>
      <c r="T68" t="s">
        <v>209</v>
      </c>
    </row>
    <row r="69" spans="1:20" x14ac:dyDescent="0.25">
      <c r="A69">
        <v>2</v>
      </c>
      <c r="B69">
        <v>1</v>
      </c>
      <c r="C69">
        <v>15</v>
      </c>
      <c r="D69" t="s">
        <v>42</v>
      </c>
      <c r="E69">
        <v>119</v>
      </c>
      <c r="F69">
        <v>121</v>
      </c>
      <c r="G69" t="s">
        <v>42</v>
      </c>
      <c r="H69">
        <v>31</v>
      </c>
      <c r="I69">
        <v>55</v>
      </c>
      <c r="J69" t="s">
        <v>42</v>
      </c>
      <c r="K69">
        <v>27.1</v>
      </c>
      <c r="L69">
        <v>4.5</v>
      </c>
      <c r="M69">
        <v>27</v>
      </c>
      <c r="N69">
        <v>4.5999999999999996</v>
      </c>
      <c r="O69" t="s">
        <v>42</v>
      </c>
      <c r="P69" t="s">
        <v>42</v>
      </c>
      <c r="Q69">
        <v>0.5</v>
      </c>
      <c r="R69">
        <v>0.5</v>
      </c>
      <c r="S69" t="s">
        <v>40</v>
      </c>
      <c r="T69" t="s">
        <v>210</v>
      </c>
    </row>
    <row r="70" spans="1:20" x14ac:dyDescent="0.25">
      <c r="A70">
        <v>3</v>
      </c>
      <c r="B70">
        <v>1</v>
      </c>
      <c r="C70">
        <v>14</v>
      </c>
      <c r="D70">
        <v>15</v>
      </c>
      <c r="E70">
        <v>180</v>
      </c>
      <c r="F70">
        <v>174</v>
      </c>
      <c r="G70">
        <v>164</v>
      </c>
      <c r="H70">
        <v>85</v>
      </c>
      <c r="I70">
        <v>78</v>
      </c>
      <c r="J70">
        <v>61</v>
      </c>
      <c r="K70">
        <v>28.6</v>
      </c>
      <c r="L70">
        <v>4.2</v>
      </c>
      <c r="M70">
        <v>28.2</v>
      </c>
      <c r="N70">
        <v>3.8</v>
      </c>
      <c r="O70">
        <v>28.5</v>
      </c>
      <c r="P70">
        <v>3.8</v>
      </c>
      <c r="Q70">
        <v>0.5</v>
      </c>
      <c r="R70">
        <v>0.5</v>
      </c>
      <c r="S70" t="s">
        <v>40</v>
      </c>
      <c r="T70" t="s">
        <v>211</v>
      </c>
    </row>
    <row r="71" spans="1:20" x14ac:dyDescent="0.25">
      <c r="A71">
        <v>3</v>
      </c>
      <c r="B71">
        <v>5</v>
      </c>
      <c r="C71">
        <v>6</v>
      </c>
      <c r="D71">
        <v>34</v>
      </c>
      <c r="E71">
        <v>67</v>
      </c>
      <c r="F71">
        <v>67</v>
      </c>
      <c r="G71">
        <v>70</v>
      </c>
      <c r="H71">
        <v>12</v>
      </c>
      <c r="I71">
        <v>13</v>
      </c>
      <c r="J71">
        <v>21</v>
      </c>
      <c r="K71">
        <v>26.4</v>
      </c>
      <c r="L71">
        <v>6.9</v>
      </c>
      <c r="M71">
        <v>27.7</v>
      </c>
      <c r="N71">
        <v>7.7</v>
      </c>
      <c r="O71">
        <v>27.3</v>
      </c>
      <c r="P71">
        <v>8.6999999999999993</v>
      </c>
      <c r="Q71">
        <v>0.5</v>
      </c>
      <c r="R71">
        <v>0.5</v>
      </c>
      <c r="S71" t="s">
        <v>40</v>
      </c>
      <c r="T71" t="s">
        <v>212</v>
      </c>
    </row>
    <row r="72" spans="1:20" x14ac:dyDescent="0.25">
      <c r="A72">
        <v>3</v>
      </c>
      <c r="B72">
        <v>1</v>
      </c>
      <c r="C72">
        <v>11</v>
      </c>
      <c r="D72">
        <v>12</v>
      </c>
      <c r="E72">
        <v>45</v>
      </c>
      <c r="F72">
        <v>48</v>
      </c>
      <c r="G72">
        <v>46</v>
      </c>
      <c r="H72">
        <v>9</v>
      </c>
      <c r="I72">
        <v>25</v>
      </c>
      <c r="J72">
        <v>28</v>
      </c>
      <c r="K72">
        <v>27.36</v>
      </c>
      <c r="L72">
        <v>3.9569999999999999</v>
      </c>
      <c r="M72">
        <v>26.9</v>
      </c>
      <c r="N72">
        <v>4.2</v>
      </c>
      <c r="O72">
        <v>27</v>
      </c>
      <c r="P72">
        <v>4.0999999999999996</v>
      </c>
      <c r="Q72">
        <v>0.5</v>
      </c>
      <c r="R72">
        <v>0.4</v>
      </c>
      <c r="S72" t="s">
        <v>40</v>
      </c>
      <c r="T72" t="s">
        <v>213</v>
      </c>
    </row>
    <row r="73" spans="1:20" x14ac:dyDescent="0.25">
      <c r="A7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17" sqref="C17"/>
    </sheetView>
  </sheetViews>
  <sheetFormatPr defaultRowHeight="15" x14ac:dyDescent="0.25"/>
  <cols>
    <col min="1" max="1" width="38.28515625" bestFit="1" customWidth="1"/>
    <col min="2" max="2" width="15.5703125" bestFit="1" customWidth="1"/>
    <col min="3" max="3" width="9.85546875" bestFit="1" customWidth="1"/>
    <col min="4" max="4" width="10.5703125" bestFit="1" customWidth="1"/>
    <col min="5" max="5" width="8" bestFit="1" customWidth="1"/>
  </cols>
  <sheetData>
    <row r="1" spans="1:8" x14ac:dyDescent="0.25">
      <c r="A1" s="11" t="s">
        <v>8</v>
      </c>
      <c r="B1" s="11" t="s">
        <v>9</v>
      </c>
      <c r="C1" s="8" t="s">
        <v>10</v>
      </c>
      <c r="D1" s="8" t="s">
        <v>11</v>
      </c>
      <c r="E1" s="8" t="s">
        <v>12</v>
      </c>
      <c r="H1" s="20" t="s">
        <v>29</v>
      </c>
    </row>
    <row r="2" spans="1:8" x14ac:dyDescent="0.25">
      <c r="A2" s="12" t="s">
        <v>14</v>
      </c>
      <c r="B2" s="12" t="s">
        <v>219</v>
      </c>
      <c r="C2" s="12">
        <v>147.1</v>
      </c>
      <c r="D2" s="12">
        <v>137</v>
      </c>
      <c r="E2" s="12">
        <v>636.48800000000006</v>
      </c>
    </row>
    <row r="3" spans="1:8" x14ac:dyDescent="0.25">
      <c r="A3" s="12" t="s">
        <v>214</v>
      </c>
      <c r="B3" s="12" t="s">
        <v>215</v>
      </c>
      <c r="C3" s="12">
        <v>141.30000000000001</v>
      </c>
      <c r="D3" s="12">
        <v>137</v>
      </c>
      <c r="E3" s="12">
        <v>636.72799999999995</v>
      </c>
    </row>
    <row r="4" spans="1:8" x14ac:dyDescent="0.25">
      <c r="A4" s="13" t="s">
        <v>13</v>
      </c>
      <c r="B4" s="13" t="s">
        <v>1324</v>
      </c>
      <c r="C4" s="13">
        <v>139.19999999999999</v>
      </c>
      <c r="D4" s="13">
        <v>137</v>
      </c>
      <c r="E4" s="13">
        <v>631.20899999999995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C4" sqref="C4:D42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5.140625" style="1" bestFit="1" customWidth="1"/>
    <col min="4" max="4" width="12" style="1" bestFit="1" customWidth="1"/>
    <col min="5" max="5" width="9.5703125" style="1" customWidth="1"/>
    <col min="6" max="6" width="4.140625" customWidth="1"/>
    <col min="7" max="7" width="68.28515625" bestFit="1" customWidth="1"/>
    <col min="8" max="8" width="15.140625" bestFit="1" customWidth="1"/>
    <col min="9" max="9" width="12" bestFit="1" customWidth="1"/>
  </cols>
  <sheetData>
    <row r="1" spans="1:9" x14ac:dyDescent="0.25">
      <c r="B1" s="1" t="s">
        <v>6</v>
      </c>
      <c r="G1" t="s">
        <v>7</v>
      </c>
    </row>
    <row r="3" spans="1:9" x14ac:dyDescent="0.25">
      <c r="B3" s="8" t="s">
        <v>1</v>
      </c>
      <c r="C3" s="9" t="s">
        <v>1321</v>
      </c>
      <c r="D3" s="9" t="s">
        <v>101</v>
      </c>
      <c r="E3" s="10"/>
      <c r="G3" s="8" t="s">
        <v>3</v>
      </c>
      <c r="H3" s="9" t="s">
        <v>1321</v>
      </c>
      <c r="I3" s="9" t="s">
        <v>101</v>
      </c>
    </row>
    <row r="4" spans="1:9" x14ac:dyDescent="0.25">
      <c r="A4" s="1">
        <v>2</v>
      </c>
      <c r="B4" s="3" t="str">
        <f>VLOOKUP(A4,'WinBUGS output'!A:C,3,FALSE)</f>
        <v>Waitlist</v>
      </c>
      <c r="C4" s="3" t="str">
        <f>FIXED(VLOOKUP(A4,'Direct SMDs'!B$4:G$42,4,FALSE),2)</f>
        <v>0.63</v>
      </c>
      <c r="D4" s="3" t="str">
        <f>"("&amp;FIXED(VLOOKUP(A4,'Direct SMDs'!B$4:G$42,5,FALSE),2)&amp;", "&amp;FIXED(VLOOKUP(A4,'Direct SMDs'!B$4:G$42,6,FALSE),2)&amp;")"</f>
        <v>(-0.09, 1.33)</v>
      </c>
      <c r="F4" s="1">
        <v>2</v>
      </c>
      <c r="G4" s="2" t="str">
        <f>VLOOKUP(F4,'WinBUGS output'!D:F,3,FALSE)</f>
        <v>No treatment</v>
      </c>
      <c r="H4" s="3" t="str">
        <f>FIXED(VLOOKUP(F4,'Direct SMDs'!O$4:T$20,4,FALSE),2)</f>
        <v>0.70</v>
      </c>
      <c r="I4" s="3" t="str">
        <f>"("&amp;FIXED(VLOOKUP(F4,'Direct SMDs'!O$4:T$20,5,FALSE),2)&amp;", "&amp;FIXED(VLOOKUP(F4,'Direct SMDs'!O$4:T$20,6,FALSE),2)&amp;")"</f>
        <v>(-0.18, 1.58)</v>
      </c>
    </row>
    <row r="5" spans="1:9" x14ac:dyDescent="0.25">
      <c r="A5" s="1">
        <v>3</v>
      </c>
      <c r="B5" s="3" t="str">
        <f>VLOOKUP(A5,'WinBUGS output'!A:C,3,FALSE)</f>
        <v>No treatment</v>
      </c>
      <c r="C5" s="3" t="str">
        <f>FIXED(VLOOKUP(A5,'Direct SMDs'!B$4:G$42,4,FALSE),2)</f>
        <v>0.77</v>
      </c>
      <c r="D5" s="3" t="str">
        <f>"("&amp;FIXED(VLOOKUP(A5,'Direct SMDs'!B$4:G$42,5,FALSE),2)&amp;", "&amp;FIXED(VLOOKUP(A5,'Direct SMDs'!B$4:G$42,6,FALSE),2)&amp;")"</f>
        <v>(-0.14, 1.69)</v>
      </c>
      <c r="F5" s="1">
        <v>3</v>
      </c>
      <c r="G5" s="2" t="str">
        <f>VLOOKUP(F5,'WinBUGS output'!D:F,3,FALSE)</f>
        <v>Attention placebo</v>
      </c>
      <c r="H5" s="3" t="str">
        <f>FIXED(VLOOKUP(F5,'Direct SMDs'!O$4:T$20,4,FALSE),2)</f>
        <v>0.67</v>
      </c>
      <c r="I5" s="3" t="str">
        <f>"("&amp;FIXED(VLOOKUP(F5,'Direct SMDs'!O$4:T$20,5,FALSE),2)&amp;", "&amp;FIXED(VLOOKUP(F5,'Direct SMDs'!O$4:T$20,6,FALSE),2)&amp;")"</f>
        <v>(-0.25, 1.61)</v>
      </c>
    </row>
    <row r="6" spans="1:9" x14ac:dyDescent="0.25">
      <c r="A6" s="1">
        <v>4</v>
      </c>
      <c r="B6" s="3" t="str">
        <f>VLOOKUP(A6,'WinBUGS output'!A:C,3,FALSE)</f>
        <v>Attention placebo</v>
      </c>
      <c r="C6" s="3" t="str">
        <f>FIXED(VLOOKUP(A6,'Direct SMDs'!B$4:G$42,4,FALSE),2)</f>
        <v>0.69</v>
      </c>
      <c r="D6" s="3" t="str">
        <f>"("&amp;FIXED(VLOOKUP(A6,'Direct SMDs'!B$4:G$42,5,FALSE),2)&amp;", "&amp;FIXED(VLOOKUP(A6,'Direct SMDs'!B$4:G$42,6,FALSE),2)&amp;")"</f>
        <v>(-0.31, 1.72)</v>
      </c>
      <c r="F6" s="1">
        <v>4</v>
      </c>
      <c r="G6" s="2" t="str">
        <f>VLOOKUP(F6,'WinBUGS output'!D:F,3,FALSE)</f>
        <v>TAU</v>
      </c>
      <c r="H6" s="3" t="str">
        <f>FIXED(VLOOKUP(F6,'Direct SMDs'!O$4:T$20,4,FALSE),2)</f>
        <v>0.63</v>
      </c>
      <c r="I6" s="3" t="str">
        <f>"("&amp;FIXED(VLOOKUP(F6,'Direct SMDs'!O$4:T$20,5,FALSE),2)&amp;", "&amp;FIXED(VLOOKUP(F6,'Direct SMDs'!O$4:T$20,6,FALSE),2)&amp;")"</f>
        <v>(-0.10, 1.36)</v>
      </c>
    </row>
    <row r="7" spans="1:9" x14ac:dyDescent="0.25">
      <c r="A7" s="1">
        <v>5</v>
      </c>
      <c r="B7" s="3" t="str">
        <f>VLOOKUP(A7,'WinBUGS output'!A:C,3,FALSE)</f>
        <v>Attention placebo + TAU</v>
      </c>
      <c r="C7" s="3" t="str">
        <f>FIXED(VLOOKUP(A7,'Direct SMDs'!B$4:G$42,4,FALSE),2)</f>
        <v>0.65</v>
      </c>
      <c r="D7" s="3" t="str">
        <f>"("&amp;FIXED(VLOOKUP(A7,'Direct SMDs'!B$4:G$42,5,FALSE),2)&amp;", "&amp;FIXED(VLOOKUP(A7,'Direct SMDs'!B$4:G$42,6,FALSE),2)&amp;")"</f>
        <v>(-0.13, 1.41)</v>
      </c>
      <c r="F7" s="1">
        <v>5</v>
      </c>
      <c r="G7" s="2" t="str">
        <f>VLOOKUP(F7,'WinBUGS output'!D:F,3,FALSE)</f>
        <v>Exercise</v>
      </c>
      <c r="H7" s="3" t="str">
        <f>FIXED(VLOOKUP(F7,'Direct SMDs'!O$4:T$20,4,FALSE),2)</f>
        <v>0.29</v>
      </c>
      <c r="I7" s="3" t="str">
        <f>"("&amp;FIXED(VLOOKUP(F7,'Direct SMDs'!O$4:T$20,5,FALSE),2)&amp;", "&amp;FIXED(VLOOKUP(F7,'Direct SMDs'!O$4:T$20,6,FALSE),2)&amp;")"</f>
        <v>(-0.76, 1.31)</v>
      </c>
    </row>
    <row r="8" spans="1:9" x14ac:dyDescent="0.25">
      <c r="A8" s="1">
        <v>6</v>
      </c>
      <c r="B8" s="3" t="str">
        <f>VLOOKUP(A8,'WinBUGS output'!A:C,3,FALSE)</f>
        <v>TAU</v>
      </c>
      <c r="C8" s="3" t="str">
        <f>FIXED(VLOOKUP(A8,'Direct SMDs'!B$4:G$42,4,FALSE),2)</f>
        <v>0.66</v>
      </c>
      <c r="D8" s="3" t="str">
        <f>"("&amp;FIXED(VLOOKUP(A8,'Direct SMDs'!B$4:G$42,5,FALSE),2)&amp;", "&amp;FIXED(VLOOKUP(A8,'Direct SMDs'!B$4:G$42,6,FALSE),2)&amp;")"</f>
        <v>(0.05, 1.26)</v>
      </c>
      <c r="F8" s="1">
        <v>6</v>
      </c>
      <c r="G8" s="2" t="str">
        <f>VLOOKUP(F8,'WinBUGS output'!D:F,3,FALSE)</f>
        <v>TCA</v>
      </c>
      <c r="H8" s="3" t="str">
        <f>FIXED(VLOOKUP(F8,'Direct SMDs'!O$4:T$20,4,FALSE),2)</f>
        <v>-0.42</v>
      </c>
      <c r="I8" s="3" t="str">
        <f>"("&amp;FIXED(VLOOKUP(F8,'Direct SMDs'!O$4:T$20,5,FALSE),2)&amp;", "&amp;FIXED(VLOOKUP(F8,'Direct SMDs'!O$4:T$20,6,FALSE),2)&amp;")"</f>
        <v>(-0.90, 0.00)</v>
      </c>
    </row>
    <row r="9" spans="1:9" x14ac:dyDescent="0.25">
      <c r="A9" s="1">
        <v>7</v>
      </c>
      <c r="B9" s="3" t="str">
        <f>VLOOKUP(A9,'WinBUGS output'!A:C,3,FALSE)</f>
        <v>Enhanced TAU</v>
      </c>
      <c r="C9" s="3" t="str">
        <f>FIXED(VLOOKUP(A9,'Direct SMDs'!B$4:G$42,4,FALSE),2)</f>
        <v>0.60</v>
      </c>
      <c r="D9" s="3" t="str">
        <f>"("&amp;FIXED(VLOOKUP(A9,'Direct SMDs'!B$4:G$42,5,FALSE),2)&amp;", "&amp;FIXED(VLOOKUP(A9,'Direct SMDs'!B$4:G$42,6,FALSE),2)&amp;")"</f>
        <v>(-0.06, 1.24)</v>
      </c>
      <c r="F9" s="1">
        <v>7</v>
      </c>
      <c r="G9" s="2" t="str">
        <f>VLOOKUP(F9,'WinBUGS output'!D:F,3,FALSE)</f>
        <v>SSRI</v>
      </c>
      <c r="H9" s="3" t="str">
        <f>FIXED(VLOOKUP(F9,'Direct SMDs'!O$4:T$20,4,FALSE),2)</f>
        <v>-0.28</v>
      </c>
      <c r="I9" s="3" t="str">
        <f>"("&amp;FIXED(VLOOKUP(F9,'Direct SMDs'!O$4:T$20,5,FALSE),2)&amp;", "&amp;FIXED(VLOOKUP(F9,'Direct SMDs'!O$4:T$20,6,FALSE),2)&amp;")"</f>
        <v>(-0.52, -0.04)</v>
      </c>
    </row>
    <row r="10" spans="1:9" x14ac:dyDescent="0.25">
      <c r="A10" s="1">
        <v>8</v>
      </c>
      <c r="B10" s="3" t="str">
        <f>VLOOKUP(A10,'WinBUGS output'!A:C,3,FALSE)</f>
        <v>Exercise</v>
      </c>
      <c r="C10" s="3" t="str">
        <f>FIXED(VLOOKUP(A10,'Direct SMDs'!B$4:G$42,4,FALSE),2)</f>
        <v>0.26</v>
      </c>
      <c r="D10" s="3" t="str">
        <f>"("&amp;FIXED(VLOOKUP(A10,'Direct SMDs'!B$4:G$42,5,FALSE),2)&amp;", "&amp;FIXED(VLOOKUP(A10,'Direct SMDs'!B$4:G$42,6,FALSE),2)&amp;")"</f>
        <v>(-0.82, 1.33)</v>
      </c>
      <c r="F10" s="1">
        <v>8</v>
      </c>
      <c r="G10" s="2" t="str">
        <f>VLOOKUP(F10,'WinBUGS output'!D:F,3,FALSE)</f>
        <v>Any AD</v>
      </c>
      <c r="H10" s="3" t="str">
        <f>FIXED(VLOOKUP(F10,'Direct SMDs'!O$4:T$20,4,FALSE),2)</f>
        <v>1.38</v>
      </c>
      <c r="I10" s="3" t="str">
        <f>"("&amp;FIXED(VLOOKUP(F10,'Direct SMDs'!O$4:T$20,5,FALSE),2)&amp;", "&amp;FIXED(VLOOKUP(F10,'Direct SMDs'!O$4:T$20,6,FALSE),2)&amp;")"</f>
        <v>(-0.24, 3.04)</v>
      </c>
    </row>
    <row r="11" spans="1:9" x14ac:dyDescent="0.25">
      <c r="A11" s="1">
        <v>9</v>
      </c>
      <c r="B11" s="3" t="str">
        <f>VLOOKUP(A11,'WinBUGS output'!A:C,3,FALSE)</f>
        <v>Exercise + TAU</v>
      </c>
      <c r="C11" s="3" t="str">
        <f>FIXED(VLOOKUP(A11,'Direct SMDs'!B$4:G$42,4,FALSE),2)</f>
        <v>0.31</v>
      </c>
      <c r="D11" s="3" t="str">
        <f>"("&amp;FIXED(VLOOKUP(A11,'Direct SMDs'!B$4:G$42,5,FALSE),2)&amp;", "&amp;FIXED(VLOOKUP(A11,'Direct SMDs'!B$4:G$42,6,FALSE),2)&amp;")"</f>
        <v>(-0.60, 1.20)</v>
      </c>
      <c r="F11" s="1">
        <v>9</v>
      </c>
      <c r="G11" s="2" t="str">
        <f>VLOOKUP(F11,'WinBUGS output'!D:F,3,FALSE)</f>
        <v>Mirtazapine</v>
      </c>
      <c r="H11" s="3" t="str">
        <f>FIXED(VLOOKUP(F11,'Direct SMDs'!O$4:T$20,4,FALSE),2)</f>
        <v>-0.20</v>
      </c>
      <c r="I11" s="3" t="str">
        <f>"("&amp;FIXED(VLOOKUP(F11,'Direct SMDs'!O$4:T$20,5,FALSE),2)&amp;", "&amp;FIXED(VLOOKUP(F11,'Direct SMDs'!O$4:T$20,6,FALSE),2)&amp;")"</f>
        <v>(-0.53, 0.13)</v>
      </c>
    </row>
    <row r="12" spans="1:9" x14ac:dyDescent="0.25">
      <c r="A12" s="1">
        <v>10</v>
      </c>
      <c r="B12" s="3" t="str">
        <f>VLOOKUP(A12,'WinBUGS output'!A:C,3,FALSE)</f>
        <v>Amitriptyline</v>
      </c>
      <c r="C12" s="3" t="str">
        <f>FIXED(VLOOKUP(A12,'Direct SMDs'!B$4:G$42,4,FALSE),2)</f>
        <v>-0.29</v>
      </c>
      <c r="D12" s="3" t="str">
        <f>"("&amp;FIXED(VLOOKUP(A12,'Direct SMDs'!B$4:G$42,5,FALSE),2)&amp;", "&amp;FIXED(VLOOKUP(A12,'Direct SMDs'!B$4:G$42,6,FALSE),2)&amp;")"</f>
        <v>(-0.52, -0.06)</v>
      </c>
      <c r="F12" s="1">
        <v>10</v>
      </c>
      <c r="G12" s="2" t="str">
        <f>VLOOKUP(F12,'WinBUGS output'!D:F,3,FALSE)</f>
        <v>Short-term psychodynamic psychotherapies</v>
      </c>
      <c r="H12" s="3" t="str">
        <f>FIXED(VLOOKUP(F12,'Direct SMDs'!O$4:T$20,4,FALSE),2)</f>
        <v>0.05</v>
      </c>
      <c r="I12" s="3" t="str">
        <f>"("&amp;FIXED(VLOOKUP(F12,'Direct SMDs'!O$4:T$20,5,FALSE),2)&amp;", "&amp;FIXED(VLOOKUP(F12,'Direct SMDs'!O$4:T$20,6,FALSE),2)&amp;")"</f>
        <v>(-1.09, 1.17)</v>
      </c>
    </row>
    <row r="13" spans="1:9" x14ac:dyDescent="0.25">
      <c r="A13" s="1">
        <v>11</v>
      </c>
      <c r="B13" s="3" t="str">
        <f>VLOOKUP(A13,'WinBUGS output'!A:C,3,FALSE)</f>
        <v>Imipramine</v>
      </c>
      <c r="C13" s="3" t="str">
        <f>FIXED(VLOOKUP(A13,'Direct SMDs'!B$4:G$42,4,FALSE),2)</f>
        <v>-0.41</v>
      </c>
      <c r="D13" s="3" t="str">
        <f>"("&amp;FIXED(VLOOKUP(A13,'Direct SMDs'!B$4:G$42,5,FALSE),2)&amp;", "&amp;FIXED(VLOOKUP(A13,'Direct SMDs'!B$4:G$42,6,FALSE),2)&amp;")"</f>
        <v>(-0.64, -0.19)</v>
      </c>
      <c r="F13" s="1">
        <v>11</v>
      </c>
      <c r="G13" s="2" t="str">
        <f>VLOOKUP(F13,'WinBUGS output'!D:F,3,FALSE)</f>
        <v>Self-help with support</v>
      </c>
      <c r="H13" s="3" t="str">
        <f>FIXED(VLOOKUP(F13,'Direct SMDs'!O$4:T$20,4,FALSE),2)</f>
        <v>0.09</v>
      </c>
      <c r="I13" s="3" t="str">
        <f>"("&amp;FIXED(VLOOKUP(F13,'Direct SMDs'!O$4:T$20,5,FALSE),2)&amp;", "&amp;FIXED(VLOOKUP(F13,'Direct SMDs'!O$4:T$20,6,FALSE),2)&amp;")"</f>
        <v>(-0.79, 0.98)</v>
      </c>
    </row>
    <row r="14" spans="1:9" x14ac:dyDescent="0.25">
      <c r="A14" s="1">
        <v>12</v>
      </c>
      <c r="B14" s="3" t="str">
        <f>VLOOKUP(A14,'WinBUGS output'!A:C,3,FALSE)</f>
        <v>Lofepramine</v>
      </c>
      <c r="C14" s="3" t="str">
        <f>FIXED(VLOOKUP(A14,'Direct SMDs'!B$4:G$42,4,FALSE),2)</f>
        <v>-0.59</v>
      </c>
      <c r="D14" s="3" t="str">
        <f>"("&amp;FIXED(VLOOKUP(A14,'Direct SMDs'!B$4:G$42,5,FALSE),2)&amp;", "&amp;FIXED(VLOOKUP(A14,'Direct SMDs'!B$4:G$42,6,FALSE),2)&amp;")"</f>
        <v>(-1.08, -0.19)</v>
      </c>
      <c r="F14" s="1">
        <v>12</v>
      </c>
      <c r="G14" s="2" t="str">
        <f>VLOOKUP(F14,'WinBUGS output'!D:F,3,FALSE)</f>
        <v>Self-help</v>
      </c>
      <c r="H14" s="3" t="str">
        <f>FIXED(VLOOKUP(F14,'Direct SMDs'!O$4:T$20,4,FALSE),2)</f>
        <v>0.36</v>
      </c>
      <c r="I14" s="3" t="str">
        <f>"("&amp;FIXED(VLOOKUP(F14,'Direct SMDs'!O$4:T$20,5,FALSE),2)&amp;", "&amp;FIXED(VLOOKUP(F14,'Direct SMDs'!O$4:T$20,6,FALSE),2)&amp;")"</f>
        <v>(-0.36, 1.04)</v>
      </c>
    </row>
    <row r="15" spans="1:9" x14ac:dyDescent="0.25">
      <c r="A15" s="1">
        <v>13</v>
      </c>
      <c r="B15" s="3" t="str">
        <f>VLOOKUP(A15,'WinBUGS output'!A:C,3,FALSE)</f>
        <v>Citalopram</v>
      </c>
      <c r="C15" s="3" t="str">
        <f>FIXED(VLOOKUP(A15,'Direct SMDs'!B$4:G$42,4,FALSE),2)</f>
        <v>-0.27</v>
      </c>
      <c r="D15" s="3" t="str">
        <f>"("&amp;FIXED(VLOOKUP(A15,'Direct SMDs'!B$4:G$42,5,FALSE),2)&amp;", "&amp;FIXED(VLOOKUP(A15,'Direct SMDs'!B$4:G$42,6,FALSE),2)&amp;")"</f>
        <v>(-0.43, -0.11)</v>
      </c>
      <c r="F15" s="1">
        <v>13</v>
      </c>
      <c r="G15" s="2" t="str">
        <f>VLOOKUP(F15,'WinBUGS output'!D:F,3,FALSE)</f>
        <v>Interpersonal psychotherapy (IPT)</v>
      </c>
      <c r="H15" s="3" t="str">
        <f>FIXED(VLOOKUP(F15,'Direct SMDs'!O$4:T$20,4,FALSE),2)</f>
        <v>-0.49</v>
      </c>
      <c r="I15" s="3" t="str">
        <f>"("&amp;FIXED(VLOOKUP(F15,'Direct SMDs'!O$4:T$20,5,FALSE),2)&amp;", "&amp;FIXED(VLOOKUP(F15,'Direct SMDs'!O$4:T$20,6,FALSE),2)&amp;")"</f>
        <v>(-1.74, 0.69)</v>
      </c>
    </row>
    <row r="16" spans="1:9" x14ac:dyDescent="0.25">
      <c r="A16" s="1">
        <v>14</v>
      </c>
      <c r="B16" s="3" t="str">
        <f>VLOOKUP(A16,'WinBUGS output'!A:C,3,FALSE)</f>
        <v>Escitalopram</v>
      </c>
      <c r="C16" s="3" t="str">
        <f>FIXED(VLOOKUP(A16,'Direct SMDs'!B$4:G$42,4,FALSE),2)</f>
        <v>-0.33</v>
      </c>
      <c r="D16" s="3" t="str">
        <f>"("&amp;FIXED(VLOOKUP(A16,'Direct SMDs'!B$4:G$42,5,FALSE),2)&amp;", "&amp;FIXED(VLOOKUP(A16,'Direct SMDs'!B$4:G$42,6,FALSE),2)&amp;")"</f>
        <v>(-0.47, -0.20)</v>
      </c>
      <c r="F16" s="1">
        <v>14</v>
      </c>
      <c r="G16" s="2" t="str">
        <f>VLOOKUP(F16,'WinBUGS output'!D:F,3,FALSE)</f>
        <v>Counselling</v>
      </c>
      <c r="H16" s="3" t="str">
        <f>FIXED(VLOOKUP(F16,'Direct SMDs'!O$4:T$20,4,FALSE),2)</f>
        <v>0.38</v>
      </c>
      <c r="I16" s="3" t="str">
        <f>"("&amp;FIXED(VLOOKUP(F16,'Direct SMDs'!O$4:T$20,5,FALSE),2)&amp;", "&amp;FIXED(VLOOKUP(F16,'Direct SMDs'!O$4:T$20,6,FALSE),2)&amp;")"</f>
        <v>(-0.63, 1.36)</v>
      </c>
    </row>
    <row r="17" spans="1:9" x14ac:dyDescent="0.25">
      <c r="A17" s="1">
        <v>15</v>
      </c>
      <c r="B17" s="3" t="str">
        <f>VLOOKUP(A17,'WinBUGS output'!A:C,3,FALSE)</f>
        <v>Fluoxetine</v>
      </c>
      <c r="C17" s="3" t="str">
        <f>FIXED(VLOOKUP(A17,'Direct SMDs'!B$4:G$42,4,FALSE),2)</f>
        <v>-0.28</v>
      </c>
      <c r="D17" s="3" t="str">
        <f>"("&amp;FIXED(VLOOKUP(A17,'Direct SMDs'!B$4:G$42,5,FALSE),2)&amp;", "&amp;FIXED(VLOOKUP(A17,'Direct SMDs'!B$4:G$42,6,FALSE),2)&amp;")"</f>
        <v>(-0.42, -0.14)</v>
      </c>
      <c r="F17" s="1">
        <v>15</v>
      </c>
      <c r="G17" s="2" t="str">
        <f>VLOOKUP(F17,'WinBUGS output'!D:F,3,FALSE)</f>
        <v>Behavioural therapies (individual)</v>
      </c>
      <c r="H17" s="3" t="str">
        <f>FIXED(VLOOKUP(F17,'Direct SMDs'!O$4:T$20,4,FALSE),2)</f>
        <v>-0.37</v>
      </c>
      <c r="I17" s="3" t="str">
        <f>"("&amp;FIXED(VLOOKUP(F17,'Direct SMDs'!O$4:T$20,5,FALSE),2)&amp;", "&amp;FIXED(VLOOKUP(F17,'Direct SMDs'!O$4:T$20,6,FALSE),2)&amp;")"</f>
        <v>(-1.35, 0.60)</v>
      </c>
    </row>
    <row r="18" spans="1:9" x14ac:dyDescent="0.25">
      <c r="A18" s="1">
        <v>16</v>
      </c>
      <c r="B18" s="3" t="str">
        <f>VLOOKUP(A18,'WinBUGS output'!A:C,3,FALSE)</f>
        <v>Sertraline</v>
      </c>
      <c r="C18" s="3" t="str">
        <f>FIXED(VLOOKUP(A18,'Direct SMDs'!B$4:G$42,4,FALSE),2)</f>
        <v>-0.25</v>
      </c>
      <c r="D18" s="3" t="str">
        <f>"("&amp;FIXED(VLOOKUP(A18,'Direct SMDs'!B$4:G$42,5,FALSE),2)&amp;", "&amp;FIXED(VLOOKUP(A18,'Direct SMDs'!B$4:G$42,6,FALSE),2)&amp;")"</f>
        <v>(-0.44, -0.02)</v>
      </c>
      <c r="F18" s="1">
        <v>16</v>
      </c>
      <c r="G18" s="2" t="str">
        <f>VLOOKUP(F18,'WinBUGS output'!D:F,3,FALSE)</f>
        <v>Cognitive and cognitive behavioural therapies (individual) [CBT/CT]</v>
      </c>
      <c r="H18" s="3" t="str">
        <f>FIXED(VLOOKUP(F18,'Direct SMDs'!O$4:T$20,4,FALSE),2)</f>
        <v>-0.14</v>
      </c>
      <c r="I18" s="3" t="str">
        <f>"("&amp;FIXED(VLOOKUP(F18,'Direct SMDs'!O$4:T$20,5,FALSE),2)&amp;", "&amp;FIXED(VLOOKUP(F18,'Direct SMDs'!O$4:T$20,6,FALSE),2)&amp;")"</f>
        <v>(-0.89, 0.57)</v>
      </c>
    </row>
    <row r="19" spans="1:9" x14ac:dyDescent="0.25">
      <c r="A19" s="1">
        <v>17</v>
      </c>
      <c r="B19" s="3" t="str">
        <f>VLOOKUP(A19,'WinBUGS output'!A:C,3,FALSE)</f>
        <v>Any AD</v>
      </c>
      <c r="C19" s="3" t="str">
        <f>FIXED(VLOOKUP(A19,'Direct SMDs'!B$4:G$42,4,FALSE),2)</f>
        <v>1.38</v>
      </c>
      <c r="D19" s="3" t="str">
        <f>"("&amp;FIXED(VLOOKUP(A19,'Direct SMDs'!B$4:G$42,5,FALSE),2)&amp;", "&amp;FIXED(VLOOKUP(A19,'Direct SMDs'!B$4:G$42,6,FALSE),2)&amp;")"</f>
        <v>(-0.06, 2.83)</v>
      </c>
      <c r="F19" s="1">
        <v>17</v>
      </c>
      <c r="G19" s="2" t="str">
        <f>VLOOKUP(F19,'WinBUGS output'!D:F,3,FALSE)</f>
        <v>Combined (Cognitive and cognitive behavioural therapies individual + AD)</v>
      </c>
      <c r="H19" s="3" t="str">
        <f>FIXED(VLOOKUP(F19,'Direct SMDs'!O$4:T$20,4,FALSE),2)</f>
        <v>-0.69</v>
      </c>
      <c r="I19" s="3" t="str">
        <f>"("&amp;FIXED(VLOOKUP(F19,'Direct SMDs'!O$4:T$20,5,FALSE),2)&amp;", "&amp;FIXED(VLOOKUP(F19,'Direct SMDs'!O$4:T$20,6,FALSE),2)&amp;")"</f>
        <v>(-1.70, 0.34)</v>
      </c>
    </row>
    <row r="20" spans="1:9" x14ac:dyDescent="0.25">
      <c r="A20" s="1">
        <v>18</v>
      </c>
      <c r="B20" s="3" t="str">
        <f>VLOOKUP(A20,'WinBUGS output'!A:C,3,FALSE)</f>
        <v>Mirtazapine</v>
      </c>
      <c r="C20" s="3" t="str">
        <f>FIXED(VLOOKUP(A20,'Direct SMDs'!B$4:G$42,4,FALSE),2)</f>
        <v>-0.20</v>
      </c>
      <c r="D20" s="3" t="str">
        <f>"("&amp;FIXED(VLOOKUP(A20,'Direct SMDs'!B$4:G$42,5,FALSE),2)&amp;", "&amp;FIXED(VLOOKUP(A20,'Direct SMDs'!B$4:G$42,6,FALSE),2)&amp;")"</f>
        <v>(-0.53, 0.13)</v>
      </c>
      <c r="F20" s="1">
        <v>18</v>
      </c>
      <c r="G20" s="2" t="str">
        <f>VLOOKUP(F20,'WinBUGS output'!D:F,3,FALSE)</f>
        <v>Combined (Exercise + AD/CBT)</v>
      </c>
      <c r="H20" s="3" t="str">
        <f>FIXED(VLOOKUP(F20,'Direct SMDs'!O$4:T$20,4,FALSE),2)</f>
        <v>-1.77</v>
      </c>
      <c r="I20" s="3" t="str">
        <f>"("&amp;FIXED(VLOOKUP(F20,'Direct SMDs'!O$4:T$20,5,FALSE),2)&amp;", "&amp;FIXED(VLOOKUP(F20,'Direct SMDs'!O$4:T$20,6,FALSE),2)&amp;")"</f>
        <v>(-2.80, -0.74)</v>
      </c>
    </row>
    <row r="21" spans="1:9" x14ac:dyDescent="0.25">
      <c r="A21" s="1">
        <v>19</v>
      </c>
      <c r="B21" s="3" t="str">
        <f>VLOOKUP(A21,'WinBUGS output'!A:C,3,FALSE)</f>
        <v>Short-term psychodynamic psychotherapy individual + TAU</v>
      </c>
      <c r="C21" s="3" t="str">
        <f>FIXED(VLOOKUP(A21,'Direct SMDs'!B$4:G$42,4,FALSE),2)</f>
        <v>0.05</v>
      </c>
      <c r="D21" s="3" t="str">
        <f>"("&amp;FIXED(VLOOKUP(A21,'Direct SMDs'!B$4:G$42,5,FALSE),2)&amp;", "&amp;FIXED(VLOOKUP(A21,'Direct SMDs'!B$4:G$42,6,FALSE),2)&amp;")"</f>
        <v>(-0.77, 0.85)</v>
      </c>
    </row>
    <row r="22" spans="1:9" x14ac:dyDescent="0.25">
      <c r="A22" s="1">
        <v>20</v>
      </c>
      <c r="B22" s="3" t="str">
        <f>VLOOKUP(A22,'WinBUGS output'!A:C,3,FALSE)</f>
        <v>Cognitive bibliotherapy with support + TAU</v>
      </c>
      <c r="C22" s="3" t="str">
        <f>FIXED(VLOOKUP(A22,'Direct SMDs'!B$4:G$42,4,FALSE),2)</f>
        <v>-0.02</v>
      </c>
      <c r="D22" s="3" t="str">
        <f>"("&amp;FIXED(VLOOKUP(A22,'Direct SMDs'!B$4:G$42,5,FALSE),2)&amp;", "&amp;FIXED(VLOOKUP(A22,'Direct SMDs'!B$4:G$42,6,FALSE),2)&amp;")"</f>
        <v>(-0.74, 0.68)</v>
      </c>
    </row>
    <row r="23" spans="1:9" x14ac:dyDescent="0.25">
      <c r="A23" s="1">
        <v>21</v>
      </c>
      <c r="B23" s="3" t="str">
        <f>VLOOKUP(A23,'WinBUGS output'!A:C,3,FALSE)</f>
        <v>Computerised-CBT (CCBT) with support</v>
      </c>
      <c r="C23" s="3" t="str">
        <f>FIXED(VLOOKUP(A23,'Direct SMDs'!B$4:G$42,4,FALSE),2)</f>
        <v>0.21</v>
      </c>
      <c r="D23" s="3" t="str">
        <f>"("&amp;FIXED(VLOOKUP(A23,'Direct SMDs'!B$4:G$42,5,FALSE),2)&amp;", "&amp;FIXED(VLOOKUP(A23,'Direct SMDs'!B$4:G$42,6,FALSE),2)&amp;")"</f>
        <v>(-0.65, 1.10)</v>
      </c>
    </row>
    <row r="24" spans="1:9" x14ac:dyDescent="0.25">
      <c r="A24" s="1">
        <v>22</v>
      </c>
      <c r="B24" s="3" t="str">
        <f>VLOOKUP(A24,'WinBUGS output'!A:C,3,FALSE)</f>
        <v>Cognitive bibliotherapy + TAU</v>
      </c>
      <c r="C24" s="3" t="str">
        <f>FIXED(VLOOKUP(A24,'Direct SMDs'!B$4:G$42,4,FALSE),2)</f>
        <v>0.49</v>
      </c>
      <c r="D24" s="3" t="str">
        <f>"("&amp;FIXED(VLOOKUP(A24,'Direct SMDs'!B$4:G$42,5,FALSE),2)&amp;", "&amp;FIXED(VLOOKUP(A24,'Direct SMDs'!B$4:G$42,6,FALSE),2)&amp;")"</f>
        <v>(-0.24, 1.21)</v>
      </c>
    </row>
    <row r="25" spans="1:9" x14ac:dyDescent="0.25">
      <c r="A25" s="1">
        <v>23</v>
      </c>
      <c r="B25" s="3" t="str">
        <f>VLOOKUP(A25,'WinBUGS output'!A:C,3,FALSE)</f>
        <v>Computerised cognitive bias modification</v>
      </c>
      <c r="C25" s="3" t="str">
        <f>FIXED(VLOOKUP(A25,'Direct SMDs'!B$4:G$42,4,FALSE),2)</f>
        <v>0.30</v>
      </c>
      <c r="D25" s="3" t="str">
        <f>"("&amp;FIXED(VLOOKUP(A25,'Direct SMDs'!B$4:G$42,5,FALSE),2)&amp;", "&amp;FIXED(VLOOKUP(A25,'Direct SMDs'!B$4:G$42,6,FALSE),2)&amp;")"</f>
        <v>(-0.57, 1.10)</v>
      </c>
    </row>
    <row r="26" spans="1:9" x14ac:dyDescent="0.25">
      <c r="A26" s="1">
        <v>24</v>
      </c>
      <c r="B26" s="3" t="str">
        <f>VLOOKUP(A26,'WinBUGS output'!A:C,3,FALSE)</f>
        <v>Computerised-CBT (CCBT)</v>
      </c>
      <c r="C26" s="3" t="str">
        <f>FIXED(VLOOKUP(A26,'Direct SMDs'!B$4:G$42,4,FALSE),2)</f>
        <v>0.36</v>
      </c>
      <c r="D26" s="3" t="str">
        <f>"("&amp;FIXED(VLOOKUP(A26,'Direct SMDs'!B$4:G$42,5,FALSE),2)&amp;", "&amp;FIXED(VLOOKUP(A26,'Direct SMDs'!B$4:G$42,6,FALSE),2)&amp;")"</f>
        <v>(-0.38, 1.06)</v>
      </c>
    </row>
    <row r="27" spans="1:9" x14ac:dyDescent="0.25">
      <c r="A27" s="1">
        <v>25</v>
      </c>
      <c r="B27" s="3" t="str">
        <f>VLOOKUP(A27,'WinBUGS output'!A:C,3,FALSE)</f>
        <v>Computerised-CBT (CCBT) + TAU</v>
      </c>
      <c r="C27" s="3" t="str">
        <f>FIXED(VLOOKUP(A27,'Direct SMDs'!B$4:G$42,4,FALSE),2)</f>
        <v>0.33</v>
      </c>
      <c r="D27" s="3" t="str">
        <f>"("&amp;FIXED(VLOOKUP(A27,'Direct SMDs'!B$4:G$42,5,FALSE),2)&amp;", "&amp;FIXED(VLOOKUP(A27,'Direct SMDs'!B$4:G$42,6,FALSE),2)&amp;")"</f>
        <v>(-0.33, 0.97)</v>
      </c>
    </row>
    <row r="28" spans="1:9" x14ac:dyDescent="0.25">
      <c r="A28" s="1">
        <v>26</v>
      </c>
      <c r="B28" s="3" t="str">
        <f>VLOOKUP(A28,'WinBUGS output'!A:C,3,FALSE)</f>
        <v>Computerised-problem solving therapy</v>
      </c>
      <c r="C28" s="3" t="str">
        <f>FIXED(VLOOKUP(A28,'Direct SMDs'!B$4:G$42,4,FALSE),2)</f>
        <v>0.33</v>
      </c>
      <c r="D28" s="3" t="str">
        <f>"("&amp;FIXED(VLOOKUP(A28,'Direct SMDs'!B$4:G$42,5,FALSE),2)&amp;", "&amp;FIXED(VLOOKUP(A28,'Direct SMDs'!B$4:G$42,6,FALSE),2)&amp;")"</f>
        <v>(-0.44, 1.05)</v>
      </c>
    </row>
    <row r="29" spans="1:9" x14ac:dyDescent="0.25">
      <c r="A29" s="1">
        <v>27</v>
      </c>
      <c r="B29" s="3" t="str">
        <f>VLOOKUP(A29,'WinBUGS output'!A:C,3,FALSE)</f>
        <v>Interpersonal psychotherapy (IPT)</v>
      </c>
      <c r="C29" s="3" t="str">
        <f>FIXED(VLOOKUP(A29,'Direct SMDs'!B$4:G$42,4,FALSE),2)</f>
        <v>-0.50</v>
      </c>
      <c r="D29" s="3" t="str">
        <f>"("&amp;FIXED(VLOOKUP(A29,'Direct SMDs'!B$4:G$42,5,FALSE),2)&amp;", "&amp;FIXED(VLOOKUP(A29,'Direct SMDs'!B$4:G$42,6,FALSE),2)&amp;")"</f>
        <v>(-1.19, 0.19)</v>
      </c>
    </row>
    <row r="30" spans="1:9" x14ac:dyDescent="0.25">
      <c r="A30" s="1">
        <v>28</v>
      </c>
      <c r="B30" s="3" t="str">
        <f>VLOOKUP(A30,'WinBUGS output'!A:C,3,FALSE)</f>
        <v>Emotion-focused therapy (EFT)</v>
      </c>
      <c r="C30" s="3" t="str">
        <f>FIXED(VLOOKUP(A30,'Direct SMDs'!B$4:G$42,4,FALSE),2)</f>
        <v>0.19</v>
      </c>
      <c r="D30" s="3" t="str">
        <f>"("&amp;FIXED(VLOOKUP(A30,'Direct SMDs'!B$4:G$42,5,FALSE),2)&amp;", "&amp;FIXED(VLOOKUP(A30,'Direct SMDs'!B$4:G$42,6,FALSE),2)&amp;")"</f>
        <v>(-1.04, 1.31)</v>
      </c>
    </row>
    <row r="31" spans="1:9" x14ac:dyDescent="0.25">
      <c r="A31" s="1">
        <v>29</v>
      </c>
      <c r="B31" s="3" t="str">
        <f>VLOOKUP(A31,'WinBUGS output'!A:C,3,FALSE)</f>
        <v>Non-directive counselling</v>
      </c>
      <c r="C31" s="3" t="str">
        <f>FIXED(VLOOKUP(A31,'Direct SMDs'!B$4:G$42,4,FALSE),2)</f>
        <v>0.37</v>
      </c>
      <c r="D31" s="3" t="str">
        <f>"("&amp;FIXED(VLOOKUP(A31,'Direct SMDs'!B$4:G$42,5,FALSE),2)&amp;", "&amp;FIXED(VLOOKUP(A31,'Direct SMDs'!B$4:G$42,6,FALSE),2)&amp;")"</f>
        <v>(-0.27, 0.99)</v>
      </c>
    </row>
    <row r="32" spans="1:9" x14ac:dyDescent="0.25">
      <c r="A32" s="1">
        <v>30</v>
      </c>
      <c r="B32" s="3" t="str">
        <f>VLOOKUP(A32,'WinBUGS output'!A:C,3,FALSE)</f>
        <v>Relational client-centered therapy</v>
      </c>
      <c r="C32" s="3" t="str">
        <f>FIXED(VLOOKUP(A32,'Direct SMDs'!B$4:G$42,4,FALSE),2)</f>
        <v>0.56</v>
      </c>
      <c r="D32" s="3" t="str">
        <f>"("&amp;FIXED(VLOOKUP(A32,'Direct SMDs'!B$4:G$42,5,FALSE),2)&amp;", "&amp;FIXED(VLOOKUP(A32,'Direct SMDs'!B$4:G$42,6,FALSE),2)&amp;")"</f>
        <v>(-0.58, 1.78)</v>
      </c>
    </row>
    <row r="33" spans="1:5" x14ac:dyDescent="0.25">
      <c r="A33" s="1">
        <v>31</v>
      </c>
      <c r="B33" s="3" t="str">
        <f>VLOOKUP(A33,'WinBUGS output'!A:C,3,FALSE)</f>
        <v>Behavioural activation (BA)</v>
      </c>
      <c r="C33" s="3" t="str">
        <f>FIXED(VLOOKUP(A33,'Direct SMDs'!B$4:G$42,4,FALSE),2)</f>
        <v>-0.43</v>
      </c>
      <c r="D33" s="3" t="str">
        <f>"("&amp;FIXED(VLOOKUP(A33,'Direct SMDs'!B$4:G$42,5,FALSE),2)&amp;", "&amp;FIXED(VLOOKUP(A33,'Direct SMDs'!B$4:G$42,6,FALSE),2)&amp;")"</f>
        <v>(-1.06, 0.20)</v>
      </c>
    </row>
    <row r="34" spans="1:5" x14ac:dyDescent="0.25">
      <c r="A34" s="1">
        <v>32</v>
      </c>
      <c r="B34" s="3" t="str">
        <f>VLOOKUP(A34,'WinBUGS output'!A:C,3,FALSE)</f>
        <v>Behavioural activation (BA) + TAU</v>
      </c>
      <c r="C34" s="3" t="str">
        <f>FIXED(VLOOKUP(A34,'Direct SMDs'!B$4:G$42,4,FALSE),2)</f>
        <v>-0.31</v>
      </c>
      <c r="D34" s="3" t="str">
        <f>"("&amp;FIXED(VLOOKUP(A34,'Direct SMDs'!B$4:G$42,5,FALSE),2)&amp;", "&amp;FIXED(VLOOKUP(A34,'Direct SMDs'!B$4:G$42,6,FALSE),2)&amp;")"</f>
        <v>(-1.21, 0.58)</v>
      </c>
    </row>
    <row r="35" spans="1:5" x14ac:dyDescent="0.25">
      <c r="A35" s="1">
        <v>33</v>
      </c>
      <c r="B35" s="3" t="str">
        <f>VLOOKUP(A35,'WinBUGS output'!A:C,3,FALSE)</f>
        <v>CBT individual (under 15 sessions)</v>
      </c>
      <c r="C35" s="3" t="str">
        <f>FIXED(VLOOKUP(A35,'Direct SMDs'!B$4:G$42,4,FALSE),2)</f>
        <v>0.48</v>
      </c>
      <c r="D35" s="3" t="str">
        <f>"("&amp;FIXED(VLOOKUP(A35,'Direct SMDs'!B$4:G$42,5,FALSE),2)&amp;", "&amp;FIXED(VLOOKUP(A35,'Direct SMDs'!B$4:G$42,6,FALSE),2)&amp;")"</f>
        <v>(-0.05, 0.98)</v>
      </c>
    </row>
    <row r="36" spans="1:5" x14ac:dyDescent="0.25">
      <c r="A36" s="1">
        <v>34</v>
      </c>
      <c r="B36" s="3" t="str">
        <f>VLOOKUP(A36,'WinBUGS output'!A:C,3,FALSE)</f>
        <v>CBT individual (under 15 sessions) + TAU</v>
      </c>
      <c r="C36" s="3" t="str">
        <f>FIXED(VLOOKUP(A36,'Direct SMDs'!B$4:G$42,4,FALSE),2)</f>
        <v>0.31</v>
      </c>
      <c r="D36" s="3" t="str">
        <f>"("&amp;FIXED(VLOOKUP(A36,'Direct SMDs'!B$4:G$42,5,FALSE),2)&amp;", "&amp;FIXED(VLOOKUP(A36,'Direct SMDs'!B$4:G$42,6,FALSE),2)&amp;")"</f>
        <v>(-0.45, 1.06)</v>
      </c>
    </row>
    <row r="37" spans="1:5" x14ac:dyDescent="0.25">
      <c r="A37" s="1">
        <v>35</v>
      </c>
      <c r="B37" s="3" t="str">
        <f>VLOOKUP(A37,'WinBUGS output'!A:C,3,FALSE)</f>
        <v>CBT individual (over 15 sessions)</v>
      </c>
      <c r="C37" s="3" t="str">
        <f>FIXED(VLOOKUP(A37,'Direct SMDs'!B$4:G$42,4,FALSE),2)</f>
        <v>-0.55</v>
      </c>
      <c r="D37" s="3" t="str">
        <f>"("&amp;FIXED(VLOOKUP(A37,'Direct SMDs'!B$4:G$42,5,FALSE),2)&amp;", "&amp;FIXED(VLOOKUP(A37,'Direct SMDs'!B$4:G$42,6,FALSE),2)&amp;")"</f>
        <v>(-1.12, 0.01)</v>
      </c>
    </row>
    <row r="38" spans="1:5" x14ac:dyDescent="0.25">
      <c r="A38" s="1">
        <v>36</v>
      </c>
      <c r="B38" s="3" t="str">
        <f>VLOOKUP(A38,'WinBUGS output'!A:C,3,FALSE)</f>
        <v>Third-wave cognitive therapy individual</v>
      </c>
      <c r="C38" s="3" t="str">
        <f>FIXED(VLOOKUP(A38,'Direct SMDs'!B$4:G$42,4,FALSE),2)</f>
        <v>-0.81</v>
      </c>
      <c r="D38" s="3" t="str">
        <f>"("&amp;FIXED(VLOOKUP(A38,'Direct SMDs'!B$4:G$42,5,FALSE),2)&amp;", "&amp;FIXED(VLOOKUP(A38,'Direct SMDs'!B$4:G$42,6,FALSE),2)&amp;")"</f>
        <v>(-1.79, 0.09)</v>
      </c>
    </row>
    <row r="39" spans="1:5" x14ac:dyDescent="0.25">
      <c r="A39" s="1">
        <v>37</v>
      </c>
      <c r="B39" s="3" t="str">
        <f>VLOOKUP(A39,'WinBUGS output'!A:C,3,FALSE)</f>
        <v>CBT individual (under 15 sessions) + citalopram</v>
      </c>
      <c r="C39" s="3" t="str">
        <f>FIXED(VLOOKUP(A39,'Direct SMDs'!B$4:G$42,4,FALSE),2)</f>
        <v>-0.68</v>
      </c>
      <c r="D39" s="3" t="str">
        <f>"("&amp;FIXED(VLOOKUP(A39,'Direct SMDs'!B$4:G$42,5,FALSE),2)&amp;", "&amp;FIXED(VLOOKUP(A39,'Direct SMDs'!B$4:G$42,6,FALSE),2)&amp;")"</f>
        <v>(-1.23, -0.14)</v>
      </c>
    </row>
    <row r="40" spans="1:5" x14ac:dyDescent="0.25">
      <c r="A40" s="1">
        <v>38</v>
      </c>
      <c r="B40" s="3" t="str">
        <f>VLOOKUP(A40,'WinBUGS output'!A:C,3,FALSE)</f>
        <v>CBT individual (over 15 sessions) + any AD</v>
      </c>
      <c r="C40" s="3" t="str">
        <f>FIXED(VLOOKUP(A40,'Direct SMDs'!B$4:G$42,4,FALSE),2)</f>
        <v>-0.42</v>
      </c>
      <c r="D40" s="3" t="str">
        <f>"("&amp;FIXED(VLOOKUP(A40,'Direct SMDs'!B$4:G$42,5,FALSE),2)&amp;", "&amp;FIXED(VLOOKUP(A40,'Direct SMDs'!B$4:G$42,6,FALSE),2)&amp;")"</f>
        <v>(-1.60, 0.90)</v>
      </c>
    </row>
    <row r="41" spans="1:5" x14ac:dyDescent="0.25">
      <c r="A41" s="1">
        <v>39</v>
      </c>
      <c r="B41" s="3" t="str">
        <f>VLOOKUP(A41,'WinBUGS output'!A:C,3,FALSE)</f>
        <v>Third-wave cognitive therapy individual + any AD</v>
      </c>
      <c r="C41" s="3" t="str">
        <f>FIXED(VLOOKUP(A41,'Direct SMDs'!B$4:G$42,4,FALSE),2)</f>
        <v>-0.96</v>
      </c>
      <c r="D41" s="3" t="str">
        <f>"("&amp;FIXED(VLOOKUP(A41,'Direct SMDs'!B$4:G$42,5,FALSE),2)&amp;", "&amp;FIXED(VLOOKUP(A41,'Direct SMDs'!B$4:G$42,6,FALSE),2)&amp;")"</f>
        <v>(-2.28, 0.22)</v>
      </c>
    </row>
    <row r="42" spans="1:5" x14ac:dyDescent="0.25">
      <c r="A42" s="1">
        <v>40</v>
      </c>
      <c r="B42" s="3" t="str">
        <f>VLOOKUP(A42,'WinBUGS output'!A:C,3,FALSE)</f>
        <v>Exercise + Fluoxetine</v>
      </c>
      <c r="C42" s="3" t="str">
        <f>FIXED(VLOOKUP(A42,'Direct SMDs'!B$4:G$42,4,FALSE),2)</f>
        <v>-1.77</v>
      </c>
      <c r="D42" s="3" t="str">
        <f>"("&amp;FIXED(VLOOKUP(A42,'Direct SMDs'!B$4:G$42,5,FALSE),2)&amp;", "&amp;FIXED(VLOOKUP(A42,'Direct SMDs'!B$4:G$42,6,FALSE),2)&amp;")"</f>
        <v>(-2.35, -1.20)</v>
      </c>
    </row>
    <row r="43" spans="1:5" x14ac:dyDescent="0.25">
      <c r="A43"/>
      <c r="B43"/>
      <c r="C43"/>
      <c r="D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B63"/>
      <c r="C63"/>
      <c r="D63"/>
      <c r="E63"/>
    </row>
    <row r="64" spans="1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E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3"/>
  <sheetViews>
    <sheetView workbookViewId="0"/>
  </sheetViews>
  <sheetFormatPr defaultRowHeight="15" x14ac:dyDescent="0.25"/>
  <cols>
    <col min="1" max="1" width="5.140625" style="15" customWidth="1"/>
    <col min="2" max="2" width="5" style="15" customWidth="1"/>
    <col min="3" max="3" width="56.140625" style="15" bestFit="1" customWidth="1"/>
    <col min="4" max="4" width="56.28515625" style="15" bestFit="1" customWidth="1"/>
    <col min="5" max="5" width="16" style="15" bestFit="1" customWidth="1"/>
    <col min="6" max="7" width="9.140625" style="15"/>
    <col min="8" max="8" width="16" style="15" bestFit="1" customWidth="1"/>
    <col min="9" max="10" width="9.140625" style="15"/>
    <col min="13" max="13" width="11.140625" customWidth="1"/>
    <col min="14" max="15" width="4.7109375" style="1" customWidth="1"/>
    <col min="16" max="17" width="64.7109375" bestFit="1" customWidth="1"/>
    <col min="18" max="18" width="16" bestFit="1" customWidth="1"/>
    <col min="19" max="19" width="7.140625" bestFit="1" customWidth="1"/>
    <col min="20" max="20" width="8.28515625" bestFit="1" customWidth="1"/>
  </cols>
  <sheetData>
    <row r="1" spans="1:23" ht="18.75" x14ac:dyDescent="0.3">
      <c r="C1" s="35" t="s">
        <v>1318</v>
      </c>
      <c r="D1" s="35"/>
      <c r="E1" s="35"/>
      <c r="F1" s="35"/>
      <c r="G1" s="35"/>
      <c r="H1" s="35"/>
      <c r="I1" s="35"/>
      <c r="J1" s="35"/>
      <c r="P1" s="35" t="s">
        <v>1319</v>
      </c>
      <c r="Q1" s="35"/>
      <c r="R1" s="35"/>
      <c r="S1" s="35"/>
      <c r="T1" s="35"/>
      <c r="U1" s="23"/>
      <c r="V1" s="23"/>
      <c r="W1" s="23"/>
    </row>
    <row r="2" spans="1:23" x14ac:dyDescent="0.25">
      <c r="E2" s="36" t="s">
        <v>17</v>
      </c>
      <c r="F2" s="36"/>
      <c r="G2" s="36"/>
      <c r="H2" s="37" t="s">
        <v>18</v>
      </c>
      <c r="I2" s="37"/>
      <c r="J2" s="37"/>
      <c r="N2" s="15"/>
      <c r="O2" s="15"/>
      <c r="P2" s="15"/>
      <c r="Q2" s="15"/>
      <c r="R2" s="36" t="s">
        <v>17</v>
      </c>
      <c r="S2" s="36"/>
      <c r="T2" s="36"/>
    </row>
    <row r="3" spans="1:23" x14ac:dyDescent="0.25">
      <c r="C3" s="24" t="s">
        <v>23</v>
      </c>
      <c r="D3" s="24" t="s">
        <v>24</v>
      </c>
      <c r="E3" s="25" t="s">
        <v>1320</v>
      </c>
      <c r="F3" s="26">
        <v>2.5000000000000001E-2</v>
      </c>
      <c r="G3" s="26">
        <v>0.97499999999999998</v>
      </c>
      <c r="H3" s="16" t="s">
        <v>1320</v>
      </c>
      <c r="I3" s="17">
        <v>2.5000000000000001E-2</v>
      </c>
      <c r="J3" s="17">
        <v>0.97499999999999998</v>
      </c>
      <c r="N3" s="15"/>
      <c r="O3" s="15"/>
      <c r="P3" s="24" t="s">
        <v>25</v>
      </c>
      <c r="Q3" s="24" t="s">
        <v>26</v>
      </c>
      <c r="R3" s="25" t="s">
        <v>1320</v>
      </c>
      <c r="S3" s="26">
        <v>2.5000000000000001E-2</v>
      </c>
      <c r="T3" s="26">
        <v>0.97499999999999998</v>
      </c>
    </row>
    <row r="4" spans="1:23" x14ac:dyDescent="0.25">
      <c r="A4">
        <v>1</v>
      </c>
      <c r="B4">
        <v>2</v>
      </c>
      <c r="C4" s="5" t="str">
        <f>VLOOKUP(A4,'WinBUGS output'!A:C,3,FALSE)</f>
        <v>Pill placebo</v>
      </c>
      <c r="D4" s="5" t="str">
        <f>VLOOKUP(B4,'WinBUGS output'!A:C,3,FALSE)</f>
        <v>Waitlist</v>
      </c>
      <c r="E4" s="5" t="str">
        <f>FIXED('WinBUGS output'!N3,2)</f>
        <v>0.63</v>
      </c>
      <c r="F4" s="5" t="str">
        <f>FIXED('WinBUGS output'!M3,2)</f>
        <v>-0.09</v>
      </c>
      <c r="G4" s="5" t="str">
        <f>FIXED('WinBUGS output'!O3,2)</f>
        <v>1.33</v>
      </c>
      <c r="H4"/>
      <c r="I4"/>
      <c r="J4"/>
      <c r="N4">
        <v>1</v>
      </c>
      <c r="O4">
        <v>2</v>
      </c>
      <c r="P4" s="5" t="str">
        <f>VLOOKUP('Direct SMDs'!N4,'WinBUGS output'!D:F,3,FALSE)</f>
        <v>Pill placebo</v>
      </c>
      <c r="Q4" s="5" t="str">
        <f>VLOOKUP('Direct SMDs'!O4,'WinBUGS output'!D:F,3,FALSE)</f>
        <v>No treatment</v>
      </c>
      <c r="R4" s="5" t="str">
        <f>FIXED('WinBUGS output'!X3,2)</f>
        <v>0.70</v>
      </c>
      <c r="S4" s="5" t="str">
        <f>FIXED('WinBUGS output'!W3,2)</f>
        <v>-0.18</v>
      </c>
      <c r="T4" s="5" t="str">
        <f>FIXED('WinBUGS output'!Y3,2)</f>
        <v>1.58</v>
      </c>
    </row>
    <row r="5" spans="1:23" x14ac:dyDescent="0.25">
      <c r="A5">
        <v>1</v>
      </c>
      <c r="B5">
        <v>3</v>
      </c>
      <c r="C5" s="5" t="str">
        <f>VLOOKUP(A5,'WinBUGS output'!A:C,3,FALSE)</f>
        <v>Pill placebo</v>
      </c>
      <c r="D5" s="5" t="str">
        <f>VLOOKUP(B5,'WinBUGS output'!A:C,3,FALSE)</f>
        <v>No treatment</v>
      </c>
      <c r="E5" s="5" t="str">
        <f>FIXED('WinBUGS output'!N4,2)</f>
        <v>0.77</v>
      </c>
      <c r="F5" s="5" t="str">
        <f>FIXED('WinBUGS output'!M4,2)</f>
        <v>-0.14</v>
      </c>
      <c r="G5" s="5" t="str">
        <f>FIXED('WinBUGS output'!O4,2)</f>
        <v>1.69</v>
      </c>
      <c r="H5"/>
      <c r="I5"/>
      <c r="J5"/>
      <c r="N5">
        <v>1</v>
      </c>
      <c r="O5">
        <v>3</v>
      </c>
      <c r="P5" s="5" t="str">
        <f>VLOOKUP('Direct SMDs'!N5,'WinBUGS output'!D:F,3,FALSE)</f>
        <v>Pill placebo</v>
      </c>
      <c r="Q5" s="5" t="str">
        <f>VLOOKUP('Direct SMDs'!O5,'WinBUGS output'!D:F,3,FALSE)</f>
        <v>Attention placebo</v>
      </c>
      <c r="R5" s="5" t="str">
        <f>FIXED('WinBUGS output'!X4,2)</f>
        <v>0.67</v>
      </c>
      <c r="S5" s="5" t="str">
        <f>FIXED('WinBUGS output'!W4,2)</f>
        <v>-0.25</v>
      </c>
      <c r="T5" s="5" t="str">
        <f>FIXED('WinBUGS output'!Y4,2)</f>
        <v>1.61</v>
      </c>
    </row>
    <row r="6" spans="1:23" x14ac:dyDescent="0.25">
      <c r="A6">
        <v>1</v>
      </c>
      <c r="B6">
        <v>4</v>
      </c>
      <c r="C6" s="5" t="str">
        <f>VLOOKUP(A6,'WinBUGS output'!A:C,3,FALSE)</f>
        <v>Pill placebo</v>
      </c>
      <c r="D6" s="5" t="str">
        <f>VLOOKUP(B6,'WinBUGS output'!A:C,3,FALSE)</f>
        <v>Attention placebo</v>
      </c>
      <c r="E6" s="5" t="str">
        <f>FIXED('WinBUGS output'!N5,2)</f>
        <v>0.69</v>
      </c>
      <c r="F6" s="5" t="str">
        <f>FIXED('WinBUGS output'!M5,2)</f>
        <v>-0.31</v>
      </c>
      <c r="G6" s="5" t="str">
        <f>FIXED('WinBUGS output'!O5,2)</f>
        <v>1.72</v>
      </c>
      <c r="H6"/>
      <c r="I6"/>
      <c r="J6"/>
      <c r="N6">
        <v>1</v>
      </c>
      <c r="O6">
        <v>4</v>
      </c>
      <c r="P6" s="5" t="str">
        <f>VLOOKUP('Direct SMDs'!N6,'WinBUGS output'!D:F,3,FALSE)</f>
        <v>Pill placebo</v>
      </c>
      <c r="Q6" s="5" t="str">
        <f>VLOOKUP('Direct SMDs'!O6,'WinBUGS output'!D:F,3,FALSE)</f>
        <v>TAU</v>
      </c>
      <c r="R6" s="5" t="str">
        <f>FIXED('WinBUGS output'!X5,2)</f>
        <v>0.63</v>
      </c>
      <c r="S6" s="5" t="str">
        <f>FIXED('WinBUGS output'!W5,2)</f>
        <v>-0.10</v>
      </c>
      <c r="T6" s="5" t="str">
        <f>FIXED('WinBUGS output'!Y5,2)</f>
        <v>1.36</v>
      </c>
    </row>
    <row r="7" spans="1:23" x14ac:dyDescent="0.25">
      <c r="A7">
        <v>1</v>
      </c>
      <c r="B7">
        <v>5</v>
      </c>
      <c r="C7" s="5" t="str">
        <f>VLOOKUP(A7,'WinBUGS output'!A:C,3,FALSE)</f>
        <v>Pill placebo</v>
      </c>
      <c r="D7" s="5" t="str">
        <f>VLOOKUP(B7,'WinBUGS output'!A:C,3,FALSE)</f>
        <v>Attention placebo + TAU</v>
      </c>
      <c r="E7" s="5" t="str">
        <f>FIXED('WinBUGS output'!N6,2)</f>
        <v>0.65</v>
      </c>
      <c r="F7" s="5" t="str">
        <f>FIXED('WinBUGS output'!M6,2)</f>
        <v>-0.13</v>
      </c>
      <c r="G7" s="5" t="str">
        <f>FIXED('WinBUGS output'!O6,2)</f>
        <v>1.41</v>
      </c>
      <c r="H7"/>
      <c r="I7"/>
      <c r="J7"/>
      <c r="N7">
        <v>1</v>
      </c>
      <c r="O7">
        <v>5</v>
      </c>
      <c r="P7" s="5" t="str">
        <f>VLOOKUP('Direct SMDs'!N7,'WinBUGS output'!D:F,3,FALSE)</f>
        <v>Pill placebo</v>
      </c>
      <c r="Q7" s="5" t="str">
        <f>VLOOKUP('Direct SMDs'!O7,'WinBUGS output'!D:F,3,FALSE)</f>
        <v>Exercise</v>
      </c>
      <c r="R7" s="5" t="str">
        <f>FIXED('WinBUGS output'!X6,2)</f>
        <v>0.29</v>
      </c>
      <c r="S7" s="5" t="str">
        <f>FIXED('WinBUGS output'!W6,2)</f>
        <v>-0.76</v>
      </c>
      <c r="T7" s="5" t="str">
        <f>FIXED('WinBUGS output'!Y6,2)</f>
        <v>1.31</v>
      </c>
    </row>
    <row r="8" spans="1:23" x14ac:dyDescent="0.25">
      <c r="A8">
        <v>1</v>
      </c>
      <c r="B8">
        <v>6</v>
      </c>
      <c r="C8" s="5" t="str">
        <f>VLOOKUP(A8,'WinBUGS output'!A:C,3,FALSE)</f>
        <v>Pill placebo</v>
      </c>
      <c r="D8" s="5" t="str">
        <f>VLOOKUP(B8,'WinBUGS output'!A:C,3,FALSE)</f>
        <v>TAU</v>
      </c>
      <c r="E8" s="5" t="str">
        <f>FIXED('WinBUGS output'!N7,2)</f>
        <v>0.66</v>
      </c>
      <c r="F8" s="5" t="str">
        <f>FIXED('WinBUGS output'!M7,2)</f>
        <v>0.05</v>
      </c>
      <c r="G8" s="5" t="str">
        <f>FIXED('WinBUGS output'!O7,2)</f>
        <v>1.26</v>
      </c>
      <c r="H8"/>
      <c r="I8"/>
      <c r="J8"/>
      <c r="N8">
        <v>1</v>
      </c>
      <c r="O8">
        <v>6</v>
      </c>
      <c r="P8" s="5" t="str">
        <f>VLOOKUP('Direct SMDs'!N8,'WinBUGS output'!D:F,3,FALSE)</f>
        <v>Pill placebo</v>
      </c>
      <c r="Q8" s="5" t="str">
        <f>VLOOKUP('Direct SMDs'!O8,'WinBUGS output'!D:F,3,FALSE)</f>
        <v>TCA</v>
      </c>
      <c r="R8" s="5" t="str">
        <f>FIXED('WinBUGS output'!X7,2)</f>
        <v>-0.42</v>
      </c>
      <c r="S8" s="5" t="str">
        <f>FIXED('WinBUGS output'!W7,2)</f>
        <v>-0.90</v>
      </c>
      <c r="T8" s="5" t="str">
        <f>FIXED('WinBUGS output'!Y7,2)</f>
        <v>0.00</v>
      </c>
    </row>
    <row r="9" spans="1:23" x14ac:dyDescent="0.25">
      <c r="A9">
        <v>1</v>
      </c>
      <c r="B9">
        <v>7</v>
      </c>
      <c r="C9" s="5" t="str">
        <f>VLOOKUP(A9,'WinBUGS output'!A:C,3,FALSE)</f>
        <v>Pill placebo</v>
      </c>
      <c r="D9" s="5" t="str">
        <f>VLOOKUP(B9,'WinBUGS output'!A:C,3,FALSE)</f>
        <v>Enhanced TAU</v>
      </c>
      <c r="E9" s="5" t="str">
        <f>FIXED('WinBUGS output'!N8,2)</f>
        <v>0.60</v>
      </c>
      <c r="F9" s="5" t="str">
        <f>FIXED('WinBUGS output'!M8,2)</f>
        <v>-0.06</v>
      </c>
      <c r="G9" s="5" t="str">
        <f>FIXED('WinBUGS output'!O8,2)</f>
        <v>1.24</v>
      </c>
      <c r="H9"/>
      <c r="I9"/>
      <c r="J9"/>
      <c r="N9">
        <v>1</v>
      </c>
      <c r="O9">
        <v>7</v>
      </c>
      <c r="P9" s="5" t="str">
        <f>VLOOKUP('Direct SMDs'!N9,'WinBUGS output'!D:F,3,FALSE)</f>
        <v>Pill placebo</v>
      </c>
      <c r="Q9" s="5" t="str">
        <f>VLOOKUP('Direct SMDs'!O9,'WinBUGS output'!D:F,3,FALSE)</f>
        <v>SSRI</v>
      </c>
      <c r="R9" s="5" t="str">
        <f>FIXED('WinBUGS output'!X8,2)</f>
        <v>-0.28</v>
      </c>
      <c r="S9" s="5" t="str">
        <f>FIXED('WinBUGS output'!W8,2)</f>
        <v>-0.52</v>
      </c>
      <c r="T9" s="5" t="str">
        <f>FIXED('WinBUGS output'!Y8,2)</f>
        <v>-0.04</v>
      </c>
    </row>
    <row r="10" spans="1:23" x14ac:dyDescent="0.25">
      <c r="A10">
        <v>1</v>
      </c>
      <c r="B10">
        <v>8</v>
      </c>
      <c r="C10" s="5" t="str">
        <f>VLOOKUP(A10,'WinBUGS output'!A:C,3,FALSE)</f>
        <v>Pill placebo</v>
      </c>
      <c r="D10" s="5" t="str">
        <f>VLOOKUP(B10,'WinBUGS output'!A:C,3,FALSE)</f>
        <v>Exercise</v>
      </c>
      <c r="E10" s="5" t="str">
        <f>FIXED('WinBUGS output'!N9,2)</f>
        <v>0.26</v>
      </c>
      <c r="F10" s="5" t="str">
        <f>FIXED('WinBUGS output'!M9,2)</f>
        <v>-0.82</v>
      </c>
      <c r="G10" s="5" t="str">
        <f>FIXED('WinBUGS output'!O9,2)</f>
        <v>1.33</v>
      </c>
      <c r="H10"/>
      <c r="I10"/>
      <c r="J10"/>
      <c r="N10">
        <v>1</v>
      </c>
      <c r="O10">
        <v>8</v>
      </c>
      <c r="P10" s="5" t="str">
        <f>VLOOKUP('Direct SMDs'!N10,'WinBUGS output'!D:F,3,FALSE)</f>
        <v>Pill placebo</v>
      </c>
      <c r="Q10" s="5" t="str">
        <f>VLOOKUP('Direct SMDs'!O10,'WinBUGS output'!D:F,3,FALSE)</f>
        <v>Any AD</v>
      </c>
      <c r="R10" s="5" t="str">
        <f>FIXED('WinBUGS output'!X9,2)</f>
        <v>1.38</v>
      </c>
      <c r="S10" s="5" t="str">
        <f>FIXED('WinBUGS output'!W9,2)</f>
        <v>-0.24</v>
      </c>
      <c r="T10" s="5" t="str">
        <f>FIXED('WinBUGS output'!Y9,2)</f>
        <v>3.04</v>
      </c>
    </row>
    <row r="11" spans="1:23" x14ac:dyDescent="0.25">
      <c r="A11">
        <v>1</v>
      </c>
      <c r="B11">
        <v>9</v>
      </c>
      <c r="C11" s="5" t="str">
        <f>VLOOKUP(A11,'WinBUGS output'!A:C,3,FALSE)</f>
        <v>Pill placebo</v>
      </c>
      <c r="D11" s="5" t="str">
        <f>VLOOKUP(B11,'WinBUGS output'!A:C,3,FALSE)</f>
        <v>Exercise + TAU</v>
      </c>
      <c r="E11" s="5" t="str">
        <f>FIXED('WinBUGS output'!N10,2)</f>
        <v>0.31</v>
      </c>
      <c r="F11" s="5" t="str">
        <f>FIXED('WinBUGS output'!M10,2)</f>
        <v>-0.60</v>
      </c>
      <c r="G11" s="5" t="str">
        <f>FIXED('WinBUGS output'!O10,2)</f>
        <v>1.20</v>
      </c>
      <c r="H11"/>
      <c r="I11"/>
      <c r="J11"/>
      <c r="N11">
        <v>1</v>
      </c>
      <c r="O11">
        <v>9</v>
      </c>
      <c r="P11" s="5" t="str">
        <f>VLOOKUP('Direct SMDs'!N11,'WinBUGS output'!D:F,3,FALSE)</f>
        <v>Pill placebo</v>
      </c>
      <c r="Q11" s="5" t="str">
        <f>VLOOKUP('Direct SMDs'!O11,'WinBUGS output'!D:F,3,FALSE)</f>
        <v>Mirtazapine</v>
      </c>
      <c r="R11" s="5" t="str">
        <f>FIXED('WinBUGS output'!X10,2)</f>
        <v>-0.20</v>
      </c>
      <c r="S11" s="5" t="str">
        <f>FIXED('WinBUGS output'!W10,2)</f>
        <v>-0.53</v>
      </c>
      <c r="T11" s="5" t="str">
        <f>FIXED('WinBUGS output'!Y10,2)</f>
        <v>0.13</v>
      </c>
    </row>
    <row r="12" spans="1:23" x14ac:dyDescent="0.25">
      <c r="A12">
        <v>1</v>
      </c>
      <c r="B12">
        <v>10</v>
      </c>
      <c r="C12" s="5" t="str">
        <f>VLOOKUP(A12,'WinBUGS output'!A:C,3,FALSE)</f>
        <v>Pill placebo</v>
      </c>
      <c r="D12" s="5" t="str">
        <f>VLOOKUP(B12,'WinBUGS output'!A:C,3,FALSE)</f>
        <v>Amitriptyline</v>
      </c>
      <c r="E12" s="5" t="str">
        <f>FIXED('WinBUGS output'!N11,2)</f>
        <v>-0.29</v>
      </c>
      <c r="F12" s="5" t="str">
        <f>FIXED('WinBUGS output'!M11,2)</f>
        <v>-0.52</v>
      </c>
      <c r="G12" s="5" t="str">
        <f>FIXED('WinBUGS output'!O11,2)</f>
        <v>-0.06</v>
      </c>
      <c r="H12"/>
      <c r="I12"/>
      <c r="J12"/>
      <c r="N12">
        <v>1</v>
      </c>
      <c r="O12">
        <v>10</v>
      </c>
      <c r="P12" s="5" t="str">
        <f>VLOOKUP('Direct SMDs'!N12,'WinBUGS output'!D:F,3,FALSE)</f>
        <v>Pill placebo</v>
      </c>
      <c r="Q12" s="5" t="str">
        <f>VLOOKUP('Direct SMDs'!O12,'WinBUGS output'!D:F,3,FALSE)</f>
        <v>Short-term psychodynamic psychotherapies</v>
      </c>
      <c r="R12" s="5" t="str">
        <f>FIXED('WinBUGS output'!X11,2)</f>
        <v>0.05</v>
      </c>
      <c r="S12" s="5" t="str">
        <f>FIXED('WinBUGS output'!W11,2)</f>
        <v>-1.09</v>
      </c>
      <c r="T12" s="5" t="str">
        <f>FIXED('WinBUGS output'!Y11,2)</f>
        <v>1.17</v>
      </c>
    </row>
    <row r="13" spans="1:23" x14ac:dyDescent="0.25">
      <c r="A13">
        <v>1</v>
      </c>
      <c r="B13">
        <v>11</v>
      </c>
      <c r="C13" s="5" t="str">
        <f>VLOOKUP(A13,'WinBUGS output'!A:C,3,FALSE)</f>
        <v>Pill placebo</v>
      </c>
      <c r="D13" s="5" t="str">
        <f>VLOOKUP(B13,'WinBUGS output'!A:C,3,FALSE)</f>
        <v>Imipramine</v>
      </c>
      <c r="E13" s="5" t="str">
        <f>FIXED('WinBUGS output'!N12,2)</f>
        <v>-0.41</v>
      </c>
      <c r="F13" s="5" t="str">
        <f>FIXED('WinBUGS output'!M12,2)</f>
        <v>-0.64</v>
      </c>
      <c r="G13" s="5" t="str">
        <f>FIXED('WinBUGS output'!O12,2)</f>
        <v>-0.19</v>
      </c>
      <c r="H13" t="s">
        <v>1198</v>
      </c>
      <c r="I13" t="s">
        <v>1199</v>
      </c>
      <c r="J13" t="s">
        <v>1200</v>
      </c>
      <c r="N13">
        <v>1</v>
      </c>
      <c r="O13">
        <v>11</v>
      </c>
      <c r="P13" s="5" t="str">
        <f>VLOOKUP('Direct SMDs'!N13,'WinBUGS output'!D:F,3,FALSE)</f>
        <v>Pill placebo</v>
      </c>
      <c r="Q13" s="5" t="str">
        <f>VLOOKUP('Direct SMDs'!O13,'WinBUGS output'!D:F,3,FALSE)</f>
        <v>Self-help with support</v>
      </c>
      <c r="R13" s="5" t="str">
        <f>FIXED('WinBUGS output'!X12,2)</f>
        <v>0.09</v>
      </c>
      <c r="S13" s="5" t="str">
        <f>FIXED('WinBUGS output'!W12,2)</f>
        <v>-0.79</v>
      </c>
      <c r="T13" s="5" t="str">
        <f>FIXED('WinBUGS output'!Y12,2)</f>
        <v>0.98</v>
      </c>
    </row>
    <row r="14" spans="1:23" x14ac:dyDescent="0.25">
      <c r="A14">
        <v>1</v>
      </c>
      <c r="B14">
        <v>12</v>
      </c>
      <c r="C14" s="5" t="str">
        <f>VLOOKUP(A14,'WinBUGS output'!A:C,3,FALSE)</f>
        <v>Pill placebo</v>
      </c>
      <c r="D14" s="5" t="str">
        <f>VLOOKUP(B14,'WinBUGS output'!A:C,3,FALSE)</f>
        <v>Lofepramine</v>
      </c>
      <c r="E14" s="5" t="str">
        <f>FIXED('WinBUGS output'!N13,2)</f>
        <v>-0.59</v>
      </c>
      <c r="F14" s="5" t="str">
        <f>FIXED('WinBUGS output'!M13,2)</f>
        <v>-1.08</v>
      </c>
      <c r="G14" s="5" t="str">
        <f>FIXED('WinBUGS output'!O13,2)</f>
        <v>-0.19</v>
      </c>
      <c r="H14" t="s">
        <v>1201</v>
      </c>
      <c r="I14" t="s">
        <v>1202</v>
      </c>
      <c r="J14" t="s">
        <v>1203</v>
      </c>
      <c r="N14">
        <v>1</v>
      </c>
      <c r="O14">
        <v>12</v>
      </c>
      <c r="P14" s="5" t="str">
        <f>VLOOKUP('Direct SMDs'!N14,'WinBUGS output'!D:F,3,FALSE)</f>
        <v>Pill placebo</v>
      </c>
      <c r="Q14" s="5" t="str">
        <f>VLOOKUP('Direct SMDs'!O14,'WinBUGS output'!D:F,3,FALSE)</f>
        <v>Self-help</v>
      </c>
      <c r="R14" s="5" t="str">
        <f>FIXED('WinBUGS output'!X13,2)</f>
        <v>0.36</v>
      </c>
      <c r="S14" s="5" t="str">
        <f>FIXED('WinBUGS output'!W13,2)</f>
        <v>-0.36</v>
      </c>
      <c r="T14" s="5" t="str">
        <f>FIXED('WinBUGS output'!Y13,2)</f>
        <v>1.04</v>
      </c>
    </row>
    <row r="15" spans="1:23" x14ac:dyDescent="0.25">
      <c r="A15">
        <v>1</v>
      </c>
      <c r="B15">
        <v>13</v>
      </c>
      <c r="C15" s="5" t="str">
        <f>VLOOKUP(A15,'WinBUGS output'!A:C,3,FALSE)</f>
        <v>Pill placebo</v>
      </c>
      <c r="D15" s="5" t="str">
        <f>VLOOKUP(B15,'WinBUGS output'!A:C,3,FALSE)</f>
        <v>Citalopram</v>
      </c>
      <c r="E15" s="5" t="str">
        <f>FIXED('WinBUGS output'!N14,2)</f>
        <v>-0.27</v>
      </c>
      <c r="F15" s="5" t="str">
        <f>FIXED('WinBUGS output'!M14,2)</f>
        <v>-0.43</v>
      </c>
      <c r="G15" s="5" t="str">
        <f>FIXED('WinBUGS output'!O14,2)</f>
        <v>-0.11</v>
      </c>
      <c r="H15" t="s">
        <v>1200</v>
      </c>
      <c r="I15" t="s">
        <v>1204</v>
      </c>
      <c r="J15" t="s">
        <v>1205</v>
      </c>
      <c r="N15">
        <v>1</v>
      </c>
      <c r="O15">
        <v>13</v>
      </c>
      <c r="P15" s="5" t="str">
        <f>VLOOKUP('Direct SMDs'!N15,'WinBUGS output'!D:F,3,FALSE)</f>
        <v>Pill placebo</v>
      </c>
      <c r="Q15" s="5" t="str">
        <f>VLOOKUP('Direct SMDs'!O15,'WinBUGS output'!D:F,3,FALSE)</f>
        <v>Interpersonal psychotherapy (IPT)</v>
      </c>
      <c r="R15" s="5" t="str">
        <f>FIXED('WinBUGS output'!X14,2)</f>
        <v>-0.49</v>
      </c>
      <c r="S15" s="5" t="str">
        <f>FIXED('WinBUGS output'!W14,2)</f>
        <v>-1.74</v>
      </c>
      <c r="T15" s="5" t="str">
        <f>FIXED('WinBUGS output'!Y14,2)</f>
        <v>0.69</v>
      </c>
    </row>
    <row r="16" spans="1:23" x14ac:dyDescent="0.25">
      <c r="A16">
        <v>1</v>
      </c>
      <c r="B16">
        <v>14</v>
      </c>
      <c r="C16" s="5" t="str">
        <f>VLOOKUP(A16,'WinBUGS output'!A:C,3,FALSE)</f>
        <v>Pill placebo</v>
      </c>
      <c r="D16" s="5" t="str">
        <f>VLOOKUP(B16,'WinBUGS output'!A:C,3,FALSE)</f>
        <v>Escitalopram</v>
      </c>
      <c r="E16" s="5" t="str">
        <f>FIXED('WinBUGS output'!N15,2)</f>
        <v>-0.33</v>
      </c>
      <c r="F16" s="5" t="str">
        <f>FIXED('WinBUGS output'!M15,2)</f>
        <v>-0.47</v>
      </c>
      <c r="G16" s="5" t="str">
        <f>FIXED('WinBUGS output'!O15,2)</f>
        <v>-0.20</v>
      </c>
      <c r="H16" t="s">
        <v>1206</v>
      </c>
      <c r="I16" t="s">
        <v>1207</v>
      </c>
      <c r="J16" t="s">
        <v>1208</v>
      </c>
      <c r="N16">
        <v>1</v>
      </c>
      <c r="O16">
        <v>14</v>
      </c>
      <c r="P16" s="5" t="str">
        <f>VLOOKUP('Direct SMDs'!N16,'WinBUGS output'!D:F,3,FALSE)</f>
        <v>Pill placebo</v>
      </c>
      <c r="Q16" s="5" t="str">
        <f>VLOOKUP('Direct SMDs'!O16,'WinBUGS output'!D:F,3,FALSE)</f>
        <v>Counselling</v>
      </c>
      <c r="R16" s="5" t="str">
        <f>FIXED('WinBUGS output'!X15,2)</f>
        <v>0.38</v>
      </c>
      <c r="S16" s="5" t="str">
        <f>FIXED('WinBUGS output'!W15,2)</f>
        <v>-0.63</v>
      </c>
      <c r="T16" s="5" t="str">
        <f>FIXED('WinBUGS output'!Y15,2)</f>
        <v>1.36</v>
      </c>
    </row>
    <row r="17" spans="1:20" x14ac:dyDescent="0.25">
      <c r="A17">
        <v>1</v>
      </c>
      <c r="B17">
        <v>15</v>
      </c>
      <c r="C17" s="5" t="str">
        <f>VLOOKUP(A17,'WinBUGS output'!A:C,3,FALSE)</f>
        <v>Pill placebo</v>
      </c>
      <c r="D17" s="5" t="str">
        <f>VLOOKUP(B17,'WinBUGS output'!A:C,3,FALSE)</f>
        <v>Fluoxetine</v>
      </c>
      <c r="E17" s="5" t="str">
        <f>FIXED('WinBUGS output'!N16,2)</f>
        <v>-0.28</v>
      </c>
      <c r="F17" s="5" t="str">
        <f>FIXED('WinBUGS output'!M16,2)</f>
        <v>-0.42</v>
      </c>
      <c r="G17" s="5" t="str">
        <f>FIXED('WinBUGS output'!O16,2)</f>
        <v>-0.14</v>
      </c>
      <c r="H17" t="s">
        <v>1209</v>
      </c>
      <c r="I17" t="s">
        <v>1210</v>
      </c>
      <c r="J17" t="s">
        <v>1211</v>
      </c>
      <c r="N17">
        <v>1</v>
      </c>
      <c r="O17">
        <v>15</v>
      </c>
      <c r="P17" s="5" t="str">
        <f>VLOOKUP('Direct SMDs'!N17,'WinBUGS output'!D:F,3,FALSE)</f>
        <v>Pill placebo</v>
      </c>
      <c r="Q17" s="5" t="str">
        <f>VLOOKUP('Direct SMDs'!O17,'WinBUGS output'!D:F,3,FALSE)</f>
        <v>Behavioural therapies (individual)</v>
      </c>
      <c r="R17" s="5" t="str">
        <f>FIXED('WinBUGS output'!X16,2)</f>
        <v>-0.37</v>
      </c>
      <c r="S17" s="5" t="str">
        <f>FIXED('WinBUGS output'!W16,2)</f>
        <v>-1.35</v>
      </c>
      <c r="T17" s="5" t="str">
        <f>FIXED('WinBUGS output'!Y16,2)</f>
        <v>0.60</v>
      </c>
    </row>
    <row r="18" spans="1:20" x14ac:dyDescent="0.25">
      <c r="A18">
        <v>1</v>
      </c>
      <c r="B18">
        <v>16</v>
      </c>
      <c r="C18" s="5" t="str">
        <f>VLOOKUP(A18,'WinBUGS output'!A:C,3,FALSE)</f>
        <v>Pill placebo</v>
      </c>
      <c r="D18" s="5" t="str">
        <f>VLOOKUP(B18,'WinBUGS output'!A:C,3,FALSE)</f>
        <v>Sertraline</v>
      </c>
      <c r="E18" s="5" t="str">
        <f>FIXED('WinBUGS output'!N17,2)</f>
        <v>-0.25</v>
      </c>
      <c r="F18" s="5" t="str">
        <f>FIXED('WinBUGS output'!M17,2)</f>
        <v>-0.44</v>
      </c>
      <c r="G18" s="5" t="str">
        <f>FIXED('WinBUGS output'!O17,2)</f>
        <v>-0.02</v>
      </c>
      <c r="H18" t="s">
        <v>1207</v>
      </c>
      <c r="I18" t="s">
        <v>1212</v>
      </c>
      <c r="J18" t="s">
        <v>1213</v>
      </c>
      <c r="N18">
        <v>1</v>
      </c>
      <c r="O18">
        <v>16</v>
      </c>
      <c r="P18" s="5" t="str">
        <f>VLOOKUP('Direct SMDs'!N18,'WinBUGS output'!D:F,3,FALSE)</f>
        <v>Pill placebo</v>
      </c>
      <c r="Q18" s="5" t="str">
        <f>VLOOKUP('Direct SMDs'!O18,'WinBUGS output'!D:F,3,FALSE)</f>
        <v>Cognitive and cognitive behavioural therapies (individual) [CBT/CT]</v>
      </c>
      <c r="R18" s="5" t="str">
        <f>FIXED('WinBUGS output'!X17,2)</f>
        <v>-0.14</v>
      </c>
      <c r="S18" s="5" t="str">
        <f>FIXED('WinBUGS output'!W17,2)</f>
        <v>-0.89</v>
      </c>
      <c r="T18" s="5" t="str">
        <f>FIXED('WinBUGS output'!Y17,2)</f>
        <v>0.57</v>
      </c>
    </row>
    <row r="19" spans="1:20" x14ac:dyDescent="0.25">
      <c r="A19">
        <v>1</v>
      </c>
      <c r="B19">
        <v>17</v>
      </c>
      <c r="C19" s="5" t="str">
        <f>VLOOKUP(A19,'WinBUGS output'!A:C,3,FALSE)</f>
        <v>Pill placebo</v>
      </c>
      <c r="D19" s="5" t="str">
        <f>VLOOKUP(B19,'WinBUGS output'!A:C,3,FALSE)</f>
        <v>Any AD</v>
      </c>
      <c r="E19" s="5" t="str">
        <f>FIXED('WinBUGS output'!N18,2)</f>
        <v>1.38</v>
      </c>
      <c r="F19" s="5" t="str">
        <f>FIXED('WinBUGS output'!M18,2)</f>
        <v>-0.06</v>
      </c>
      <c r="G19" s="5" t="str">
        <f>FIXED('WinBUGS output'!O18,2)</f>
        <v>2.83</v>
      </c>
      <c r="H19"/>
      <c r="I19"/>
      <c r="J19"/>
      <c r="N19">
        <v>1</v>
      </c>
      <c r="O19">
        <v>17</v>
      </c>
      <c r="P19" s="5" t="str">
        <f>VLOOKUP('Direct SMDs'!N19,'WinBUGS output'!D:F,3,FALSE)</f>
        <v>Pill placebo</v>
      </c>
      <c r="Q19" s="5" t="str">
        <f>VLOOKUP('Direct SMDs'!O19,'WinBUGS output'!D:F,3,FALSE)</f>
        <v>Combined (Cognitive and cognitive behavioural therapies individual + AD)</v>
      </c>
      <c r="R19" s="5" t="str">
        <f>FIXED('WinBUGS output'!X18,2)</f>
        <v>-0.69</v>
      </c>
      <c r="S19" s="5" t="str">
        <f>FIXED('WinBUGS output'!W18,2)</f>
        <v>-1.70</v>
      </c>
      <c r="T19" s="5" t="str">
        <f>FIXED('WinBUGS output'!Y18,2)</f>
        <v>0.34</v>
      </c>
    </row>
    <row r="20" spans="1:20" x14ac:dyDescent="0.25">
      <c r="A20">
        <v>1</v>
      </c>
      <c r="B20">
        <v>18</v>
      </c>
      <c r="C20" s="5" t="str">
        <f>VLOOKUP(A20,'WinBUGS output'!A:C,3,FALSE)</f>
        <v>Pill placebo</v>
      </c>
      <c r="D20" s="5" t="str">
        <f>VLOOKUP(B20,'WinBUGS output'!A:C,3,FALSE)</f>
        <v>Mirtazapine</v>
      </c>
      <c r="E20" s="5" t="str">
        <f>FIXED('WinBUGS output'!N19,2)</f>
        <v>-0.20</v>
      </c>
      <c r="F20" s="5" t="str">
        <f>FIXED('WinBUGS output'!M19,2)</f>
        <v>-0.53</v>
      </c>
      <c r="G20" s="5" t="str">
        <f>FIXED('WinBUGS output'!O19,2)</f>
        <v>0.13</v>
      </c>
      <c r="H20"/>
      <c r="I20"/>
      <c r="J20"/>
      <c r="N20">
        <v>1</v>
      </c>
      <c r="O20">
        <v>18</v>
      </c>
      <c r="P20" s="5" t="str">
        <f>VLOOKUP('Direct SMDs'!N20,'WinBUGS output'!D:F,3,FALSE)</f>
        <v>Pill placebo</v>
      </c>
      <c r="Q20" s="5" t="str">
        <f>VLOOKUP('Direct SMDs'!O20,'WinBUGS output'!D:F,3,FALSE)</f>
        <v>Combined (Exercise + AD/CBT)</v>
      </c>
      <c r="R20" s="5" t="str">
        <f>FIXED('WinBUGS output'!X19,2)</f>
        <v>-1.77</v>
      </c>
      <c r="S20" s="5" t="str">
        <f>FIXED('WinBUGS output'!W19,2)</f>
        <v>-2.80</v>
      </c>
      <c r="T20" s="5" t="str">
        <f>FIXED('WinBUGS output'!Y19,2)</f>
        <v>-0.74</v>
      </c>
    </row>
    <row r="21" spans="1:20" x14ac:dyDescent="0.25">
      <c r="A21">
        <v>1</v>
      </c>
      <c r="B21">
        <v>19</v>
      </c>
      <c r="C21" s="5" t="str">
        <f>VLOOKUP(A21,'WinBUGS output'!A:C,3,FALSE)</f>
        <v>Pill placebo</v>
      </c>
      <c r="D21" s="5" t="str">
        <f>VLOOKUP(B21,'WinBUGS output'!A:C,3,FALSE)</f>
        <v>Short-term psychodynamic psychotherapy individual + TAU</v>
      </c>
      <c r="E21" s="5" t="str">
        <f>FIXED('WinBUGS output'!N20,2)</f>
        <v>0.05</v>
      </c>
      <c r="F21" s="5" t="str">
        <f>FIXED('WinBUGS output'!M20,2)</f>
        <v>-0.77</v>
      </c>
      <c r="G21" s="5" t="str">
        <f>FIXED('WinBUGS output'!O20,2)</f>
        <v>0.85</v>
      </c>
      <c r="H21"/>
      <c r="I21"/>
      <c r="J21"/>
      <c r="N21">
        <v>2</v>
      </c>
      <c r="O21">
        <v>3</v>
      </c>
      <c r="P21" s="5" t="str">
        <f>VLOOKUP('Direct SMDs'!N21,'WinBUGS output'!D:F,3,FALSE)</f>
        <v>No treatment</v>
      </c>
      <c r="Q21" s="5" t="str">
        <f>VLOOKUP('Direct SMDs'!O21,'WinBUGS output'!D:F,3,FALSE)</f>
        <v>Attention placebo</v>
      </c>
      <c r="R21" s="5" t="str">
        <f>FIXED('WinBUGS output'!X20,2)</f>
        <v>-0.03</v>
      </c>
      <c r="S21" s="5" t="str">
        <f>FIXED('WinBUGS output'!W20,2)</f>
        <v>-1.05</v>
      </c>
      <c r="T21" s="5" t="str">
        <f>FIXED('WinBUGS output'!Y20,2)</f>
        <v>0.98</v>
      </c>
    </row>
    <row r="22" spans="1:20" x14ac:dyDescent="0.25">
      <c r="A22">
        <v>1</v>
      </c>
      <c r="B22">
        <v>20</v>
      </c>
      <c r="C22" s="5" t="str">
        <f>VLOOKUP(A22,'WinBUGS output'!A:C,3,FALSE)</f>
        <v>Pill placebo</v>
      </c>
      <c r="D22" s="5" t="str">
        <f>VLOOKUP(B22,'WinBUGS output'!A:C,3,FALSE)</f>
        <v>Cognitive bibliotherapy with support + TAU</v>
      </c>
      <c r="E22" s="5" t="str">
        <f>FIXED('WinBUGS output'!N21,2)</f>
        <v>-0.02</v>
      </c>
      <c r="F22" s="5" t="str">
        <f>FIXED('WinBUGS output'!M21,2)</f>
        <v>-0.74</v>
      </c>
      <c r="G22" s="5" t="str">
        <f>FIXED('WinBUGS output'!O21,2)</f>
        <v>0.68</v>
      </c>
      <c r="H22"/>
      <c r="I22"/>
      <c r="J22"/>
      <c r="N22">
        <v>2</v>
      </c>
      <c r="O22">
        <v>4</v>
      </c>
      <c r="P22" s="5" t="str">
        <f>VLOOKUP('Direct SMDs'!N22,'WinBUGS output'!D:F,3,FALSE)</f>
        <v>No treatment</v>
      </c>
      <c r="Q22" s="5" t="str">
        <f>VLOOKUP('Direct SMDs'!O22,'WinBUGS output'!D:F,3,FALSE)</f>
        <v>TAU</v>
      </c>
      <c r="R22" s="5" t="str">
        <f>FIXED('WinBUGS output'!X21,2)</f>
        <v>-0.06</v>
      </c>
      <c r="S22" s="5" t="str">
        <f>FIXED('WinBUGS output'!W21,2)</f>
        <v>-0.97</v>
      </c>
      <c r="T22" s="5" t="str">
        <f>FIXED('WinBUGS output'!Y21,2)</f>
        <v>0.78</v>
      </c>
    </row>
    <row r="23" spans="1:20" x14ac:dyDescent="0.25">
      <c r="A23">
        <v>1</v>
      </c>
      <c r="B23">
        <v>21</v>
      </c>
      <c r="C23" s="5" t="str">
        <f>VLOOKUP(A23,'WinBUGS output'!A:C,3,FALSE)</f>
        <v>Pill placebo</v>
      </c>
      <c r="D23" s="5" t="str">
        <f>VLOOKUP(B23,'WinBUGS output'!A:C,3,FALSE)</f>
        <v>Computerised-CBT (CCBT) with support</v>
      </c>
      <c r="E23" s="5" t="str">
        <f>FIXED('WinBUGS output'!N22,2)</f>
        <v>0.21</v>
      </c>
      <c r="F23" s="5" t="str">
        <f>FIXED('WinBUGS output'!M22,2)</f>
        <v>-0.65</v>
      </c>
      <c r="G23" s="5" t="str">
        <f>FIXED('WinBUGS output'!O22,2)</f>
        <v>1.10</v>
      </c>
      <c r="H23"/>
      <c r="I23"/>
      <c r="J23"/>
      <c r="N23">
        <v>2</v>
      </c>
      <c r="O23">
        <v>5</v>
      </c>
      <c r="P23" s="5" t="str">
        <f>VLOOKUP('Direct SMDs'!N23,'WinBUGS output'!D:F,3,FALSE)</f>
        <v>No treatment</v>
      </c>
      <c r="Q23" s="5" t="str">
        <f>VLOOKUP('Direct SMDs'!O23,'WinBUGS output'!D:F,3,FALSE)</f>
        <v>Exercise</v>
      </c>
      <c r="R23" s="5" t="str">
        <f>FIXED('WinBUGS output'!X22,2)</f>
        <v>-0.41</v>
      </c>
      <c r="S23" s="5" t="str">
        <f>FIXED('WinBUGS output'!W22,2)</f>
        <v>-1.55</v>
      </c>
      <c r="T23" s="5" t="str">
        <f>FIXED('WinBUGS output'!Y22,2)</f>
        <v>0.68</v>
      </c>
    </row>
    <row r="24" spans="1:20" x14ac:dyDescent="0.25">
      <c r="A24">
        <v>1</v>
      </c>
      <c r="B24">
        <v>22</v>
      </c>
      <c r="C24" s="5" t="str">
        <f>VLOOKUP(A24,'WinBUGS output'!A:C,3,FALSE)</f>
        <v>Pill placebo</v>
      </c>
      <c r="D24" s="5" t="str">
        <f>VLOOKUP(B24,'WinBUGS output'!A:C,3,FALSE)</f>
        <v>Cognitive bibliotherapy + TAU</v>
      </c>
      <c r="E24" s="5" t="str">
        <f>FIXED('WinBUGS output'!N23,2)</f>
        <v>0.49</v>
      </c>
      <c r="F24" s="5" t="str">
        <f>FIXED('WinBUGS output'!M23,2)</f>
        <v>-0.24</v>
      </c>
      <c r="G24" s="5" t="str">
        <f>FIXED('WinBUGS output'!O23,2)</f>
        <v>1.21</v>
      </c>
      <c r="H24"/>
      <c r="I24"/>
      <c r="J24"/>
      <c r="N24">
        <v>2</v>
      </c>
      <c r="O24">
        <v>6</v>
      </c>
      <c r="P24" s="5" t="str">
        <f>VLOOKUP('Direct SMDs'!N24,'WinBUGS output'!D:F,3,FALSE)</f>
        <v>No treatment</v>
      </c>
      <c r="Q24" s="5" t="str">
        <f>VLOOKUP('Direct SMDs'!O24,'WinBUGS output'!D:F,3,FALSE)</f>
        <v>TCA</v>
      </c>
      <c r="R24" s="5" t="str">
        <f>FIXED('WinBUGS output'!X23,2)</f>
        <v>-1.13</v>
      </c>
      <c r="S24" s="5" t="str">
        <f>FIXED('WinBUGS output'!W23,2)</f>
        <v>-2.11</v>
      </c>
      <c r="T24" s="5" t="str">
        <f>FIXED('WinBUGS output'!Y23,2)</f>
        <v>-0.18</v>
      </c>
    </row>
    <row r="25" spans="1:20" x14ac:dyDescent="0.25">
      <c r="A25">
        <v>1</v>
      </c>
      <c r="B25">
        <v>23</v>
      </c>
      <c r="C25" s="5" t="str">
        <f>VLOOKUP(A25,'WinBUGS output'!A:C,3,FALSE)</f>
        <v>Pill placebo</v>
      </c>
      <c r="D25" s="5" t="str">
        <f>VLOOKUP(B25,'WinBUGS output'!A:C,3,FALSE)</f>
        <v>Computerised cognitive bias modification</v>
      </c>
      <c r="E25" s="5" t="str">
        <f>FIXED('WinBUGS output'!N24,2)</f>
        <v>0.30</v>
      </c>
      <c r="F25" s="5" t="str">
        <f>FIXED('WinBUGS output'!M24,2)</f>
        <v>-0.57</v>
      </c>
      <c r="G25" s="5" t="str">
        <f>FIXED('WinBUGS output'!O24,2)</f>
        <v>1.10</v>
      </c>
      <c r="H25"/>
      <c r="I25"/>
      <c r="J25"/>
      <c r="N25">
        <v>2</v>
      </c>
      <c r="O25">
        <v>7</v>
      </c>
      <c r="P25" s="5" t="str">
        <f>VLOOKUP('Direct SMDs'!N25,'WinBUGS output'!D:F,3,FALSE)</f>
        <v>No treatment</v>
      </c>
      <c r="Q25" s="5" t="str">
        <f>VLOOKUP('Direct SMDs'!O25,'WinBUGS output'!D:F,3,FALSE)</f>
        <v>SSRI</v>
      </c>
      <c r="R25" s="5" t="str">
        <f>FIXED('WinBUGS output'!X24,2)</f>
        <v>-0.98</v>
      </c>
      <c r="S25" s="5" t="str">
        <f>FIXED('WinBUGS output'!W24,2)</f>
        <v>-1.88</v>
      </c>
      <c r="T25" s="5" t="str">
        <f>FIXED('WinBUGS output'!Y24,2)</f>
        <v>-0.09</v>
      </c>
    </row>
    <row r="26" spans="1:20" x14ac:dyDescent="0.25">
      <c r="A26">
        <v>1</v>
      </c>
      <c r="B26">
        <v>24</v>
      </c>
      <c r="C26" s="5" t="str">
        <f>VLOOKUP(A26,'WinBUGS output'!A:C,3,FALSE)</f>
        <v>Pill placebo</v>
      </c>
      <c r="D26" s="5" t="str">
        <f>VLOOKUP(B26,'WinBUGS output'!A:C,3,FALSE)</f>
        <v>Computerised-CBT (CCBT)</v>
      </c>
      <c r="E26" s="5" t="str">
        <f>FIXED('WinBUGS output'!N25,2)</f>
        <v>0.36</v>
      </c>
      <c r="F26" s="5" t="str">
        <f>FIXED('WinBUGS output'!M25,2)</f>
        <v>-0.38</v>
      </c>
      <c r="G26" s="5" t="str">
        <f>FIXED('WinBUGS output'!O25,2)</f>
        <v>1.06</v>
      </c>
      <c r="H26"/>
      <c r="I26"/>
      <c r="J26"/>
      <c r="N26">
        <v>2</v>
      </c>
      <c r="O26">
        <v>8</v>
      </c>
      <c r="P26" s="5" t="str">
        <f>VLOOKUP('Direct SMDs'!N26,'WinBUGS output'!D:F,3,FALSE)</f>
        <v>No treatment</v>
      </c>
      <c r="Q26" s="5" t="str">
        <f>VLOOKUP('Direct SMDs'!O26,'WinBUGS output'!D:F,3,FALSE)</f>
        <v>Any AD</v>
      </c>
      <c r="R26" s="5" t="str">
        <f>FIXED('WinBUGS output'!X25,2)</f>
        <v>0.68</v>
      </c>
      <c r="S26" s="5" t="str">
        <f>FIXED('WinBUGS output'!W25,2)</f>
        <v>-1.13</v>
      </c>
      <c r="T26" s="5" t="str">
        <f>FIXED('WinBUGS output'!Y25,2)</f>
        <v>2.51</v>
      </c>
    </row>
    <row r="27" spans="1:20" x14ac:dyDescent="0.25">
      <c r="A27">
        <v>1</v>
      </c>
      <c r="B27">
        <v>25</v>
      </c>
      <c r="C27" s="5" t="str">
        <f>VLOOKUP(A27,'WinBUGS output'!A:C,3,FALSE)</f>
        <v>Pill placebo</v>
      </c>
      <c r="D27" s="5" t="str">
        <f>VLOOKUP(B27,'WinBUGS output'!A:C,3,FALSE)</f>
        <v>Computerised-CBT (CCBT) + TAU</v>
      </c>
      <c r="E27" s="5" t="str">
        <f>FIXED('WinBUGS output'!N26,2)</f>
        <v>0.33</v>
      </c>
      <c r="F27" s="5" t="str">
        <f>FIXED('WinBUGS output'!M26,2)</f>
        <v>-0.33</v>
      </c>
      <c r="G27" s="5" t="str">
        <f>FIXED('WinBUGS output'!O26,2)</f>
        <v>0.97</v>
      </c>
      <c r="H27"/>
      <c r="I27"/>
      <c r="J27"/>
      <c r="N27">
        <v>2</v>
      </c>
      <c r="O27">
        <v>9</v>
      </c>
      <c r="P27" s="5" t="str">
        <f>VLOOKUP('Direct SMDs'!N27,'WinBUGS output'!D:F,3,FALSE)</f>
        <v>No treatment</v>
      </c>
      <c r="Q27" s="5" t="str">
        <f>VLOOKUP('Direct SMDs'!O27,'WinBUGS output'!D:F,3,FALSE)</f>
        <v>Mirtazapine</v>
      </c>
      <c r="R27" s="5" t="str">
        <f>FIXED('WinBUGS output'!X26,2)</f>
        <v>-0.90</v>
      </c>
      <c r="S27" s="5" t="str">
        <f>FIXED('WinBUGS output'!W26,2)</f>
        <v>-1.83</v>
      </c>
      <c r="T27" s="5" t="str">
        <f>FIXED('WinBUGS output'!Y26,2)</f>
        <v>0.02</v>
      </c>
    </row>
    <row r="28" spans="1:20" x14ac:dyDescent="0.25">
      <c r="A28">
        <v>1</v>
      </c>
      <c r="B28">
        <v>26</v>
      </c>
      <c r="C28" s="5" t="str">
        <f>VLOOKUP(A28,'WinBUGS output'!A:C,3,FALSE)</f>
        <v>Pill placebo</v>
      </c>
      <c r="D28" s="5" t="str">
        <f>VLOOKUP(B28,'WinBUGS output'!A:C,3,FALSE)</f>
        <v>Computerised-problem solving therapy</v>
      </c>
      <c r="E28" s="5" t="str">
        <f>FIXED('WinBUGS output'!N27,2)</f>
        <v>0.33</v>
      </c>
      <c r="F28" s="5" t="str">
        <f>FIXED('WinBUGS output'!M27,2)</f>
        <v>-0.44</v>
      </c>
      <c r="G28" s="5" t="str">
        <f>FIXED('WinBUGS output'!O27,2)</f>
        <v>1.05</v>
      </c>
      <c r="H28"/>
      <c r="I28"/>
      <c r="J28"/>
      <c r="N28">
        <v>2</v>
      </c>
      <c r="O28">
        <v>10</v>
      </c>
      <c r="P28" s="5" t="str">
        <f>VLOOKUP('Direct SMDs'!N28,'WinBUGS output'!D:F,3,FALSE)</f>
        <v>No treatment</v>
      </c>
      <c r="Q28" s="5" t="str">
        <f>VLOOKUP('Direct SMDs'!O28,'WinBUGS output'!D:F,3,FALSE)</f>
        <v>Short-term psychodynamic psychotherapies</v>
      </c>
      <c r="R28" s="5" t="str">
        <f>FIXED('WinBUGS output'!X27,2)</f>
        <v>-0.65</v>
      </c>
      <c r="S28" s="5" t="str">
        <f>FIXED('WinBUGS output'!W27,2)</f>
        <v>-1.84</v>
      </c>
      <c r="T28" s="5" t="str">
        <f>FIXED('WinBUGS output'!Y27,2)</f>
        <v>0.52</v>
      </c>
    </row>
    <row r="29" spans="1:20" x14ac:dyDescent="0.25">
      <c r="A29">
        <v>1</v>
      </c>
      <c r="B29">
        <v>27</v>
      </c>
      <c r="C29" s="5" t="str">
        <f>VLOOKUP(A29,'WinBUGS output'!A:C,3,FALSE)</f>
        <v>Pill placebo</v>
      </c>
      <c r="D29" s="5" t="str">
        <f>VLOOKUP(B29,'WinBUGS output'!A:C,3,FALSE)</f>
        <v>Interpersonal psychotherapy (IPT)</v>
      </c>
      <c r="E29" s="5" t="str">
        <f>FIXED('WinBUGS output'!N28,2)</f>
        <v>-0.50</v>
      </c>
      <c r="F29" s="5" t="str">
        <f>FIXED('WinBUGS output'!M28,2)</f>
        <v>-1.19</v>
      </c>
      <c r="G29" s="5" t="str">
        <f>FIXED('WinBUGS output'!O28,2)</f>
        <v>0.19</v>
      </c>
      <c r="H29"/>
      <c r="I29"/>
      <c r="J29"/>
      <c r="N29">
        <v>2</v>
      </c>
      <c r="O29">
        <v>11</v>
      </c>
      <c r="P29" s="5" t="str">
        <f>VLOOKUP('Direct SMDs'!N29,'WinBUGS output'!D:F,3,FALSE)</f>
        <v>No treatment</v>
      </c>
      <c r="Q29" s="5" t="str">
        <f>VLOOKUP('Direct SMDs'!O29,'WinBUGS output'!D:F,3,FALSE)</f>
        <v>Self-help with support</v>
      </c>
      <c r="R29" s="5" t="str">
        <f>FIXED('WinBUGS output'!X28,2)</f>
        <v>-0.60</v>
      </c>
      <c r="S29" s="5" t="str">
        <f>FIXED('WinBUGS output'!W28,2)</f>
        <v>-1.51</v>
      </c>
      <c r="T29" s="5" t="str">
        <f>FIXED('WinBUGS output'!Y28,2)</f>
        <v>0.27</v>
      </c>
    </row>
    <row r="30" spans="1:20" x14ac:dyDescent="0.25">
      <c r="A30">
        <v>1</v>
      </c>
      <c r="B30">
        <v>28</v>
      </c>
      <c r="C30" s="5" t="str">
        <f>VLOOKUP(A30,'WinBUGS output'!A:C,3,FALSE)</f>
        <v>Pill placebo</v>
      </c>
      <c r="D30" s="5" t="str">
        <f>VLOOKUP(B30,'WinBUGS output'!A:C,3,FALSE)</f>
        <v>Emotion-focused therapy (EFT)</v>
      </c>
      <c r="E30" s="5" t="str">
        <f>FIXED('WinBUGS output'!N29,2)</f>
        <v>0.19</v>
      </c>
      <c r="F30" s="5" t="str">
        <f>FIXED('WinBUGS output'!M29,2)</f>
        <v>-1.04</v>
      </c>
      <c r="G30" s="5" t="str">
        <f>FIXED('WinBUGS output'!O29,2)</f>
        <v>1.31</v>
      </c>
      <c r="H30"/>
      <c r="I30"/>
      <c r="J30"/>
      <c r="N30">
        <v>2</v>
      </c>
      <c r="O30">
        <v>12</v>
      </c>
      <c r="P30" s="5" t="str">
        <f>VLOOKUP('Direct SMDs'!N30,'WinBUGS output'!D:F,3,FALSE)</f>
        <v>No treatment</v>
      </c>
      <c r="Q30" s="5" t="str">
        <f>VLOOKUP('Direct SMDs'!O30,'WinBUGS output'!D:F,3,FALSE)</f>
        <v>Self-help</v>
      </c>
      <c r="R30" s="5" t="str">
        <f>FIXED('WinBUGS output'!X29,2)</f>
        <v>-0.34</v>
      </c>
      <c r="S30" s="5" t="str">
        <f>FIXED('WinBUGS output'!W29,2)</f>
        <v>-0.99</v>
      </c>
      <c r="T30" s="5" t="str">
        <f>FIXED('WinBUGS output'!Y29,2)</f>
        <v>0.28</v>
      </c>
    </row>
    <row r="31" spans="1:20" x14ac:dyDescent="0.25">
      <c r="A31">
        <v>1</v>
      </c>
      <c r="B31">
        <v>29</v>
      </c>
      <c r="C31" s="5" t="str">
        <f>VLOOKUP(A31,'WinBUGS output'!A:C,3,FALSE)</f>
        <v>Pill placebo</v>
      </c>
      <c r="D31" s="5" t="str">
        <f>VLOOKUP(B31,'WinBUGS output'!A:C,3,FALSE)</f>
        <v>Non-directive counselling</v>
      </c>
      <c r="E31" s="5" t="str">
        <f>FIXED('WinBUGS output'!N30,2)</f>
        <v>0.37</v>
      </c>
      <c r="F31" s="5" t="str">
        <f>FIXED('WinBUGS output'!M30,2)</f>
        <v>-0.27</v>
      </c>
      <c r="G31" s="5" t="str">
        <f>FIXED('WinBUGS output'!O30,2)</f>
        <v>0.99</v>
      </c>
      <c r="H31"/>
      <c r="I31"/>
      <c r="J31"/>
      <c r="N31">
        <v>2</v>
      </c>
      <c r="O31">
        <v>13</v>
      </c>
      <c r="P31" s="5" t="str">
        <f>VLOOKUP('Direct SMDs'!N31,'WinBUGS output'!D:F,3,FALSE)</f>
        <v>No treatment</v>
      </c>
      <c r="Q31" s="5" t="str">
        <f>VLOOKUP('Direct SMDs'!O31,'WinBUGS output'!D:F,3,FALSE)</f>
        <v>Interpersonal psychotherapy (IPT)</v>
      </c>
      <c r="R31" s="5" t="str">
        <f>FIXED('WinBUGS output'!X30,2)</f>
        <v>-1.19</v>
      </c>
      <c r="S31" s="5" t="str">
        <f>FIXED('WinBUGS output'!W30,2)</f>
        <v>-2.57</v>
      </c>
      <c r="T31" s="5" t="str">
        <f>FIXED('WinBUGS output'!Y30,2)</f>
        <v>0.10</v>
      </c>
    </row>
    <row r="32" spans="1:20" x14ac:dyDescent="0.25">
      <c r="A32">
        <v>1</v>
      </c>
      <c r="B32">
        <v>30</v>
      </c>
      <c r="C32" s="5" t="str">
        <f>VLOOKUP(A32,'WinBUGS output'!A:C,3,FALSE)</f>
        <v>Pill placebo</v>
      </c>
      <c r="D32" s="5" t="str">
        <f>VLOOKUP(B32,'WinBUGS output'!A:C,3,FALSE)</f>
        <v>Relational client-centered therapy</v>
      </c>
      <c r="E32" s="5" t="str">
        <f>FIXED('WinBUGS output'!N31,2)</f>
        <v>0.56</v>
      </c>
      <c r="F32" s="5" t="str">
        <f>FIXED('WinBUGS output'!M31,2)</f>
        <v>-0.58</v>
      </c>
      <c r="G32" s="5" t="str">
        <f>FIXED('WinBUGS output'!O31,2)</f>
        <v>1.78</v>
      </c>
      <c r="H32"/>
      <c r="I32"/>
      <c r="J32"/>
      <c r="N32">
        <v>2</v>
      </c>
      <c r="O32">
        <v>14</v>
      </c>
      <c r="P32" s="5" t="str">
        <f>VLOOKUP('Direct SMDs'!N32,'WinBUGS output'!D:F,3,FALSE)</f>
        <v>No treatment</v>
      </c>
      <c r="Q32" s="5" t="str">
        <f>VLOOKUP('Direct SMDs'!O32,'WinBUGS output'!D:F,3,FALSE)</f>
        <v>Counselling</v>
      </c>
      <c r="R32" s="5" t="str">
        <f>FIXED('WinBUGS output'!X31,2)</f>
        <v>-0.33</v>
      </c>
      <c r="S32" s="5" t="str">
        <f>FIXED('WinBUGS output'!W31,2)</f>
        <v>-1.45</v>
      </c>
      <c r="T32" s="5" t="str">
        <f>FIXED('WinBUGS output'!Y31,2)</f>
        <v>0.77</v>
      </c>
    </row>
    <row r="33" spans="1:20" x14ac:dyDescent="0.25">
      <c r="A33">
        <v>1</v>
      </c>
      <c r="B33">
        <v>31</v>
      </c>
      <c r="C33" s="5" t="str">
        <f>VLOOKUP(A33,'WinBUGS output'!A:C,3,FALSE)</f>
        <v>Pill placebo</v>
      </c>
      <c r="D33" s="5" t="str">
        <f>VLOOKUP(B33,'WinBUGS output'!A:C,3,FALSE)</f>
        <v>Behavioural activation (BA)</v>
      </c>
      <c r="E33" s="5" t="str">
        <f>FIXED('WinBUGS output'!N32,2)</f>
        <v>-0.43</v>
      </c>
      <c r="F33" s="5" t="str">
        <f>FIXED('WinBUGS output'!M32,2)</f>
        <v>-1.06</v>
      </c>
      <c r="G33" s="5" t="str">
        <f>FIXED('WinBUGS output'!O32,2)</f>
        <v>0.20</v>
      </c>
      <c r="H33"/>
      <c r="I33"/>
      <c r="J33"/>
      <c r="N33">
        <v>2</v>
      </c>
      <c r="O33">
        <v>15</v>
      </c>
      <c r="P33" s="5" t="str">
        <f>VLOOKUP('Direct SMDs'!N33,'WinBUGS output'!D:F,3,FALSE)</f>
        <v>No treatment</v>
      </c>
      <c r="Q33" s="5" t="str">
        <f>VLOOKUP('Direct SMDs'!O33,'WinBUGS output'!D:F,3,FALSE)</f>
        <v>Behavioural therapies (individual)</v>
      </c>
      <c r="R33" s="5" t="str">
        <f>FIXED('WinBUGS output'!X32,2)</f>
        <v>-1.07</v>
      </c>
      <c r="S33" s="5" t="str">
        <f>FIXED('WinBUGS output'!W32,2)</f>
        <v>-2.14</v>
      </c>
      <c r="T33" s="5" t="str">
        <f>FIXED('WinBUGS output'!Y32,2)</f>
        <v>-0.01</v>
      </c>
    </row>
    <row r="34" spans="1:20" x14ac:dyDescent="0.25">
      <c r="A34">
        <v>1</v>
      </c>
      <c r="B34">
        <v>32</v>
      </c>
      <c r="C34" s="5" t="str">
        <f>VLOOKUP(A34,'WinBUGS output'!A:C,3,FALSE)</f>
        <v>Pill placebo</v>
      </c>
      <c r="D34" s="5" t="str">
        <f>VLOOKUP(B34,'WinBUGS output'!A:C,3,FALSE)</f>
        <v>Behavioural activation (BA) + TAU</v>
      </c>
      <c r="E34" s="5" t="str">
        <f>FIXED('WinBUGS output'!N33,2)</f>
        <v>-0.31</v>
      </c>
      <c r="F34" s="5" t="str">
        <f>FIXED('WinBUGS output'!M33,2)</f>
        <v>-1.21</v>
      </c>
      <c r="G34" s="5" t="str">
        <f>FIXED('WinBUGS output'!O33,2)</f>
        <v>0.58</v>
      </c>
      <c r="H34"/>
      <c r="I34"/>
      <c r="J34"/>
      <c r="N34">
        <v>2</v>
      </c>
      <c r="O34">
        <v>16</v>
      </c>
      <c r="P34" s="5" t="str">
        <f>VLOOKUP('Direct SMDs'!N34,'WinBUGS output'!D:F,3,FALSE)</f>
        <v>No treatment</v>
      </c>
      <c r="Q34" s="5" t="str">
        <f>VLOOKUP('Direct SMDs'!O34,'WinBUGS output'!D:F,3,FALSE)</f>
        <v>Cognitive and cognitive behavioural therapies (individual) [CBT/CT]</v>
      </c>
      <c r="R34" s="5" t="str">
        <f>FIXED('WinBUGS output'!X33,2)</f>
        <v>-0.84</v>
      </c>
      <c r="S34" s="5" t="str">
        <f>FIXED('WinBUGS output'!W33,2)</f>
        <v>-1.76</v>
      </c>
      <c r="T34" s="5" t="str">
        <f>FIXED('WinBUGS output'!Y33,2)</f>
        <v>0.03</v>
      </c>
    </row>
    <row r="35" spans="1:20" x14ac:dyDescent="0.25">
      <c r="A35">
        <v>1</v>
      </c>
      <c r="B35">
        <v>33</v>
      </c>
      <c r="C35" s="5" t="str">
        <f>VLOOKUP(A35,'WinBUGS output'!A:C,3,FALSE)</f>
        <v>Pill placebo</v>
      </c>
      <c r="D35" s="5" t="str">
        <f>VLOOKUP(B35,'WinBUGS output'!A:C,3,FALSE)</f>
        <v>CBT individual (under 15 sessions)</v>
      </c>
      <c r="E35" s="5" t="str">
        <f>FIXED('WinBUGS output'!N34,2)</f>
        <v>0.48</v>
      </c>
      <c r="F35" s="5" t="str">
        <f>FIXED('WinBUGS output'!M34,2)</f>
        <v>-0.05</v>
      </c>
      <c r="G35" s="5" t="str">
        <f>FIXED('WinBUGS output'!O34,2)</f>
        <v>0.98</v>
      </c>
      <c r="H35"/>
      <c r="I35"/>
      <c r="J35"/>
      <c r="N35">
        <v>2</v>
      </c>
      <c r="O35">
        <v>17</v>
      </c>
      <c r="P35" s="5" t="str">
        <f>VLOOKUP('Direct SMDs'!N35,'WinBUGS output'!D:F,3,FALSE)</f>
        <v>No treatment</v>
      </c>
      <c r="Q35" s="5" t="str">
        <f>VLOOKUP('Direct SMDs'!O35,'WinBUGS output'!D:F,3,FALSE)</f>
        <v>Combined (Cognitive and cognitive behavioural therapies individual + AD)</v>
      </c>
      <c r="R35" s="5" t="str">
        <f>FIXED('WinBUGS output'!X34,2)</f>
        <v>-1.38</v>
      </c>
      <c r="S35" s="5" t="str">
        <f>FIXED('WinBUGS output'!W34,2)</f>
        <v>-2.65</v>
      </c>
      <c r="T35" s="5" t="str">
        <f>FIXED('WinBUGS output'!Y34,2)</f>
        <v>-0.12</v>
      </c>
    </row>
    <row r="36" spans="1:20" x14ac:dyDescent="0.25">
      <c r="A36">
        <v>1</v>
      </c>
      <c r="B36">
        <v>34</v>
      </c>
      <c r="C36" s="5" t="str">
        <f>VLOOKUP(A36,'WinBUGS output'!A:C,3,FALSE)</f>
        <v>Pill placebo</v>
      </c>
      <c r="D36" s="5" t="str">
        <f>VLOOKUP(B36,'WinBUGS output'!A:C,3,FALSE)</f>
        <v>CBT individual (under 15 sessions) + TAU</v>
      </c>
      <c r="E36" s="5" t="str">
        <f>FIXED('WinBUGS output'!N35,2)</f>
        <v>0.31</v>
      </c>
      <c r="F36" s="5" t="str">
        <f>FIXED('WinBUGS output'!M35,2)</f>
        <v>-0.45</v>
      </c>
      <c r="G36" s="5" t="str">
        <f>FIXED('WinBUGS output'!O35,2)</f>
        <v>1.06</v>
      </c>
      <c r="H36"/>
      <c r="I36"/>
      <c r="J36"/>
      <c r="N36">
        <v>2</v>
      </c>
      <c r="O36">
        <v>18</v>
      </c>
      <c r="P36" s="5" t="str">
        <f>VLOOKUP('Direct SMDs'!N36,'WinBUGS output'!D:F,3,FALSE)</f>
        <v>No treatment</v>
      </c>
      <c r="Q36" s="5" t="str">
        <f>VLOOKUP('Direct SMDs'!O36,'WinBUGS output'!D:F,3,FALSE)</f>
        <v>Combined (Exercise + AD/CBT)</v>
      </c>
      <c r="R36" s="5" t="str">
        <f>FIXED('WinBUGS output'!X35,2)</f>
        <v>-2.48</v>
      </c>
      <c r="S36" s="5" t="str">
        <f>FIXED('WinBUGS output'!W35,2)</f>
        <v>-3.82</v>
      </c>
      <c r="T36" s="5" t="str">
        <f>FIXED('WinBUGS output'!Y35,2)</f>
        <v>-1.13</v>
      </c>
    </row>
    <row r="37" spans="1:20" x14ac:dyDescent="0.25">
      <c r="A37">
        <v>1</v>
      </c>
      <c r="B37">
        <v>35</v>
      </c>
      <c r="C37" s="5" t="str">
        <f>VLOOKUP(A37,'WinBUGS output'!A:C,3,FALSE)</f>
        <v>Pill placebo</v>
      </c>
      <c r="D37" s="5" t="str">
        <f>VLOOKUP(B37,'WinBUGS output'!A:C,3,FALSE)</f>
        <v>CBT individual (over 15 sessions)</v>
      </c>
      <c r="E37" s="5" t="str">
        <f>FIXED('WinBUGS output'!N36,2)</f>
        <v>-0.55</v>
      </c>
      <c r="F37" s="5" t="str">
        <f>FIXED('WinBUGS output'!M36,2)</f>
        <v>-1.12</v>
      </c>
      <c r="G37" s="5" t="str">
        <f>FIXED('WinBUGS output'!O36,2)</f>
        <v>0.01</v>
      </c>
      <c r="H37"/>
      <c r="I37"/>
      <c r="J37"/>
      <c r="N37">
        <v>3</v>
      </c>
      <c r="O37">
        <v>4</v>
      </c>
      <c r="P37" s="5" t="str">
        <f>VLOOKUP('Direct SMDs'!N37,'WinBUGS output'!D:F,3,FALSE)</f>
        <v>Attention placebo</v>
      </c>
      <c r="Q37" s="5" t="str">
        <f>VLOOKUP('Direct SMDs'!O37,'WinBUGS output'!D:F,3,FALSE)</f>
        <v>TAU</v>
      </c>
      <c r="R37" s="5" t="str">
        <f>FIXED('WinBUGS output'!X36,2)</f>
        <v>-0.03</v>
      </c>
      <c r="S37" s="5" t="str">
        <f>FIXED('WinBUGS output'!W36,2)</f>
        <v>-0.96</v>
      </c>
      <c r="T37" s="5" t="str">
        <f>FIXED('WinBUGS output'!Y36,2)</f>
        <v>0.84</v>
      </c>
    </row>
    <row r="38" spans="1:20" x14ac:dyDescent="0.25">
      <c r="A38">
        <v>1</v>
      </c>
      <c r="B38">
        <v>36</v>
      </c>
      <c r="C38" s="5" t="str">
        <f>VLOOKUP(A38,'WinBUGS output'!A:C,3,FALSE)</f>
        <v>Pill placebo</v>
      </c>
      <c r="D38" s="5" t="str">
        <f>VLOOKUP(B38,'WinBUGS output'!A:C,3,FALSE)</f>
        <v>Third-wave cognitive therapy individual</v>
      </c>
      <c r="E38" s="5" t="str">
        <f>FIXED('WinBUGS output'!N37,2)</f>
        <v>-0.81</v>
      </c>
      <c r="F38" s="5" t="str">
        <f>FIXED('WinBUGS output'!M37,2)</f>
        <v>-1.79</v>
      </c>
      <c r="G38" s="5" t="str">
        <f>FIXED('WinBUGS output'!O37,2)</f>
        <v>0.09</v>
      </c>
      <c r="H38"/>
      <c r="I38"/>
      <c r="J38"/>
      <c r="N38">
        <v>3</v>
      </c>
      <c r="O38">
        <v>5</v>
      </c>
      <c r="P38" s="5" t="str">
        <f>VLOOKUP('Direct SMDs'!N38,'WinBUGS output'!D:F,3,FALSE)</f>
        <v>Attention placebo</v>
      </c>
      <c r="Q38" s="5" t="str">
        <f>VLOOKUP('Direct SMDs'!O38,'WinBUGS output'!D:F,3,FALSE)</f>
        <v>Exercise</v>
      </c>
      <c r="R38" s="5" t="str">
        <f>FIXED('WinBUGS output'!X37,2)</f>
        <v>-0.39</v>
      </c>
      <c r="S38" s="5" t="str">
        <f>FIXED('WinBUGS output'!W37,2)</f>
        <v>-1.32</v>
      </c>
      <c r="T38" s="5" t="str">
        <f>FIXED('WinBUGS output'!Y37,2)</f>
        <v>0.55</v>
      </c>
    </row>
    <row r="39" spans="1:20" x14ac:dyDescent="0.25">
      <c r="A39">
        <v>1</v>
      </c>
      <c r="B39">
        <v>37</v>
      </c>
      <c r="C39" s="5" t="str">
        <f>VLOOKUP(A39,'WinBUGS output'!A:C,3,FALSE)</f>
        <v>Pill placebo</v>
      </c>
      <c r="D39" s="5" t="str">
        <f>VLOOKUP(B39,'WinBUGS output'!A:C,3,FALSE)</f>
        <v>CBT individual (under 15 sessions) + citalopram</v>
      </c>
      <c r="E39" s="5" t="str">
        <f>FIXED('WinBUGS output'!N38,2)</f>
        <v>-0.68</v>
      </c>
      <c r="F39" s="5" t="str">
        <f>FIXED('WinBUGS output'!M38,2)</f>
        <v>-1.23</v>
      </c>
      <c r="G39" s="5" t="str">
        <f>FIXED('WinBUGS output'!O38,2)</f>
        <v>-0.14</v>
      </c>
      <c r="H39"/>
      <c r="I39"/>
      <c r="J39"/>
      <c r="N39">
        <v>3</v>
      </c>
      <c r="O39">
        <v>6</v>
      </c>
      <c r="P39" s="5" t="str">
        <f>VLOOKUP('Direct SMDs'!N39,'WinBUGS output'!D:F,3,FALSE)</f>
        <v>Attention placebo</v>
      </c>
      <c r="Q39" s="5" t="str">
        <f>VLOOKUP('Direct SMDs'!O39,'WinBUGS output'!D:F,3,FALSE)</f>
        <v>TCA</v>
      </c>
      <c r="R39" s="5" t="str">
        <f>FIXED('WinBUGS output'!X38,2)</f>
        <v>-1.10</v>
      </c>
      <c r="S39" s="5" t="str">
        <f>FIXED('WinBUGS output'!W38,2)</f>
        <v>-2.13</v>
      </c>
      <c r="T39" s="5" t="str">
        <f>FIXED('WinBUGS output'!Y38,2)</f>
        <v>-0.10</v>
      </c>
    </row>
    <row r="40" spans="1:20" x14ac:dyDescent="0.25">
      <c r="A40">
        <v>1</v>
      </c>
      <c r="B40">
        <v>38</v>
      </c>
      <c r="C40" s="5" t="str">
        <f>VLOOKUP(A40,'WinBUGS output'!A:C,3,FALSE)</f>
        <v>Pill placebo</v>
      </c>
      <c r="D40" s="5" t="str">
        <f>VLOOKUP(B40,'WinBUGS output'!A:C,3,FALSE)</f>
        <v>CBT individual (over 15 sessions) + any AD</v>
      </c>
      <c r="E40" s="5" t="str">
        <f>FIXED('WinBUGS output'!N39,2)</f>
        <v>-0.42</v>
      </c>
      <c r="F40" s="5" t="str">
        <f>FIXED('WinBUGS output'!M39,2)</f>
        <v>-1.60</v>
      </c>
      <c r="G40" s="5" t="str">
        <f>FIXED('WinBUGS output'!O39,2)</f>
        <v>0.90</v>
      </c>
      <c r="H40"/>
      <c r="I40"/>
      <c r="J40"/>
      <c r="N40">
        <v>3</v>
      </c>
      <c r="O40">
        <v>7</v>
      </c>
      <c r="P40" s="5" t="str">
        <f>VLOOKUP('Direct SMDs'!N40,'WinBUGS output'!D:F,3,FALSE)</f>
        <v>Attention placebo</v>
      </c>
      <c r="Q40" s="5" t="str">
        <f>VLOOKUP('Direct SMDs'!O40,'WinBUGS output'!D:F,3,FALSE)</f>
        <v>SSRI</v>
      </c>
      <c r="R40" s="5" t="str">
        <f>FIXED('WinBUGS output'!X39,2)</f>
        <v>-0.95</v>
      </c>
      <c r="S40" s="5" t="str">
        <f>FIXED('WinBUGS output'!W39,2)</f>
        <v>-1.91</v>
      </c>
      <c r="T40" s="5" t="str">
        <f>FIXED('WinBUGS output'!Y39,2)</f>
        <v>-0.01</v>
      </c>
    </row>
    <row r="41" spans="1:20" x14ac:dyDescent="0.25">
      <c r="A41">
        <v>1</v>
      </c>
      <c r="B41">
        <v>39</v>
      </c>
      <c r="C41" s="5" t="str">
        <f>VLOOKUP(A41,'WinBUGS output'!A:C,3,FALSE)</f>
        <v>Pill placebo</v>
      </c>
      <c r="D41" s="5" t="str">
        <f>VLOOKUP(B41,'WinBUGS output'!A:C,3,FALSE)</f>
        <v>Third-wave cognitive therapy individual + any AD</v>
      </c>
      <c r="E41" s="5" t="str">
        <f>FIXED('WinBUGS output'!N40,2)</f>
        <v>-0.96</v>
      </c>
      <c r="F41" s="5" t="str">
        <f>FIXED('WinBUGS output'!M40,2)</f>
        <v>-2.28</v>
      </c>
      <c r="G41" s="5" t="str">
        <f>FIXED('WinBUGS output'!O40,2)</f>
        <v>0.22</v>
      </c>
      <c r="H41"/>
      <c r="I41"/>
      <c r="J41"/>
      <c r="N41">
        <v>3</v>
      </c>
      <c r="O41">
        <v>8</v>
      </c>
      <c r="P41" s="5" t="str">
        <f>VLOOKUP('Direct SMDs'!N41,'WinBUGS output'!D:F,3,FALSE)</f>
        <v>Attention placebo</v>
      </c>
      <c r="Q41" s="5" t="str">
        <f>VLOOKUP('Direct SMDs'!O41,'WinBUGS output'!D:F,3,FALSE)</f>
        <v>Any AD</v>
      </c>
      <c r="R41" s="5" t="str">
        <f>FIXED('WinBUGS output'!X40,2)</f>
        <v>0.71</v>
      </c>
      <c r="S41" s="5" t="str">
        <f>FIXED('WinBUGS output'!W40,2)</f>
        <v>-1.10</v>
      </c>
      <c r="T41" s="5" t="str">
        <f>FIXED('WinBUGS output'!Y40,2)</f>
        <v>2.54</v>
      </c>
    </row>
    <row r="42" spans="1:20" x14ac:dyDescent="0.25">
      <c r="A42">
        <v>1</v>
      </c>
      <c r="B42">
        <v>40</v>
      </c>
      <c r="C42" s="5" t="str">
        <f>VLOOKUP(A42,'WinBUGS output'!A:C,3,FALSE)</f>
        <v>Pill placebo</v>
      </c>
      <c r="D42" s="5" t="str">
        <f>VLOOKUP(B42,'WinBUGS output'!A:C,3,FALSE)</f>
        <v>Exercise + Fluoxetine</v>
      </c>
      <c r="E42" s="5" t="str">
        <f>FIXED('WinBUGS output'!N41,2)</f>
        <v>-1.77</v>
      </c>
      <c r="F42" s="5" t="str">
        <f>FIXED('WinBUGS output'!M41,2)</f>
        <v>-2.35</v>
      </c>
      <c r="G42" s="5" t="str">
        <f>FIXED('WinBUGS output'!O41,2)</f>
        <v>-1.20</v>
      </c>
      <c r="H42"/>
      <c r="I42"/>
      <c r="J42"/>
      <c r="N42">
        <v>3</v>
      </c>
      <c r="O42">
        <v>9</v>
      </c>
      <c r="P42" s="5" t="str">
        <f>VLOOKUP('Direct SMDs'!N42,'WinBUGS output'!D:F,3,FALSE)</f>
        <v>Attention placebo</v>
      </c>
      <c r="Q42" s="5" t="str">
        <f>VLOOKUP('Direct SMDs'!O42,'WinBUGS output'!D:F,3,FALSE)</f>
        <v>Mirtazapine</v>
      </c>
      <c r="R42" s="5" t="str">
        <f>FIXED('WinBUGS output'!X41,2)</f>
        <v>-0.87</v>
      </c>
      <c r="S42" s="5" t="str">
        <f>FIXED('WinBUGS output'!W41,2)</f>
        <v>-1.85</v>
      </c>
      <c r="T42" s="5" t="str">
        <f>FIXED('WinBUGS output'!Y41,2)</f>
        <v>0.09</v>
      </c>
    </row>
    <row r="43" spans="1:20" x14ac:dyDescent="0.25">
      <c r="A43">
        <v>2</v>
      </c>
      <c r="B43">
        <v>3</v>
      </c>
      <c r="C43" s="5" t="str">
        <f>VLOOKUP(A43,'WinBUGS output'!A:C,3,FALSE)</f>
        <v>Waitlist</v>
      </c>
      <c r="D43" s="5" t="str">
        <f>VLOOKUP(B43,'WinBUGS output'!A:C,3,FALSE)</f>
        <v>No treatment</v>
      </c>
      <c r="E43" s="5" t="str">
        <f>FIXED('WinBUGS output'!N42,2)</f>
        <v>0.11</v>
      </c>
      <c r="F43" s="5" t="str">
        <f>FIXED('WinBUGS output'!M42,2)</f>
        <v>-0.44</v>
      </c>
      <c r="G43" s="5" t="str">
        <f>FIXED('WinBUGS output'!O42,2)</f>
        <v>0.83</v>
      </c>
      <c r="H43"/>
      <c r="I43"/>
      <c r="J43"/>
      <c r="N43">
        <v>3</v>
      </c>
      <c r="O43">
        <v>10</v>
      </c>
      <c r="P43" s="5" t="str">
        <f>VLOOKUP('Direct SMDs'!N43,'WinBUGS output'!D:F,3,FALSE)</f>
        <v>Attention placebo</v>
      </c>
      <c r="Q43" s="5" t="str">
        <f>VLOOKUP('Direct SMDs'!O43,'WinBUGS output'!D:F,3,FALSE)</f>
        <v>Short-term psychodynamic psychotherapies</v>
      </c>
      <c r="R43" s="5" t="str">
        <f>FIXED('WinBUGS output'!X42,2)</f>
        <v>-0.62</v>
      </c>
      <c r="S43" s="5" t="str">
        <f>FIXED('WinBUGS output'!W42,2)</f>
        <v>-1.84</v>
      </c>
      <c r="T43" s="5" t="str">
        <f>FIXED('WinBUGS output'!Y42,2)</f>
        <v>0.57</v>
      </c>
    </row>
    <row r="44" spans="1:20" x14ac:dyDescent="0.25">
      <c r="A44">
        <v>2</v>
      </c>
      <c r="B44">
        <v>4</v>
      </c>
      <c r="C44" s="5" t="str">
        <f>VLOOKUP(A44,'WinBUGS output'!A:C,3,FALSE)</f>
        <v>Waitlist</v>
      </c>
      <c r="D44" s="5" t="str">
        <f>VLOOKUP(B44,'WinBUGS output'!A:C,3,FALSE)</f>
        <v>Attention placebo</v>
      </c>
      <c r="E44" s="5" t="str">
        <f>FIXED('WinBUGS output'!N43,2)</f>
        <v>0.05</v>
      </c>
      <c r="F44" s="5" t="str">
        <f>FIXED('WinBUGS output'!M43,2)</f>
        <v>-0.90</v>
      </c>
      <c r="G44" s="5" t="str">
        <f>FIXED('WinBUGS output'!O43,2)</f>
        <v>1.05</v>
      </c>
      <c r="H44"/>
      <c r="I44"/>
      <c r="J44"/>
      <c r="N44">
        <v>3</v>
      </c>
      <c r="O44">
        <v>11</v>
      </c>
      <c r="P44" s="5" t="str">
        <f>VLOOKUP('Direct SMDs'!N44,'WinBUGS output'!D:F,3,FALSE)</f>
        <v>Attention placebo</v>
      </c>
      <c r="Q44" s="5" t="str">
        <f>VLOOKUP('Direct SMDs'!O44,'WinBUGS output'!D:F,3,FALSE)</f>
        <v>Self-help with support</v>
      </c>
      <c r="R44" s="5" t="str">
        <f>FIXED('WinBUGS output'!X43,2)</f>
        <v>-0.58</v>
      </c>
      <c r="S44" s="5" t="str">
        <f>FIXED('WinBUGS output'!W43,2)</f>
        <v>-1.57</v>
      </c>
      <c r="T44" s="5" t="str">
        <f>FIXED('WinBUGS output'!Y43,2)</f>
        <v>0.43</v>
      </c>
    </row>
    <row r="45" spans="1:20" x14ac:dyDescent="0.25">
      <c r="A45">
        <v>2</v>
      </c>
      <c r="B45">
        <v>5</v>
      </c>
      <c r="C45" s="5" t="str">
        <f>VLOOKUP(A45,'WinBUGS output'!A:C,3,FALSE)</f>
        <v>Waitlist</v>
      </c>
      <c r="D45" s="5" t="str">
        <f>VLOOKUP(B45,'WinBUGS output'!A:C,3,FALSE)</f>
        <v>Attention placebo + TAU</v>
      </c>
      <c r="E45" s="5" t="str">
        <f>FIXED('WinBUGS output'!N44,2)</f>
        <v>0.02</v>
      </c>
      <c r="F45" s="5" t="str">
        <f>FIXED('WinBUGS output'!M44,2)</f>
        <v>-0.68</v>
      </c>
      <c r="G45" s="5" t="str">
        <f>FIXED('WinBUGS output'!O44,2)</f>
        <v>0.72</v>
      </c>
      <c r="H45"/>
      <c r="I45"/>
      <c r="J45"/>
      <c r="N45">
        <v>3</v>
      </c>
      <c r="O45">
        <v>12</v>
      </c>
      <c r="P45" s="5" t="str">
        <f>VLOOKUP('Direct SMDs'!N45,'WinBUGS output'!D:F,3,FALSE)</f>
        <v>Attention placebo</v>
      </c>
      <c r="Q45" s="5" t="str">
        <f>VLOOKUP('Direct SMDs'!O45,'WinBUGS output'!D:F,3,FALSE)</f>
        <v>Self-help</v>
      </c>
      <c r="R45" s="5" t="str">
        <f>FIXED('WinBUGS output'!X44,2)</f>
        <v>-0.31</v>
      </c>
      <c r="S45" s="5" t="str">
        <f>FIXED('WinBUGS output'!W44,2)</f>
        <v>-1.16</v>
      </c>
      <c r="T45" s="5" t="str">
        <f>FIXED('WinBUGS output'!Y44,2)</f>
        <v>0.52</v>
      </c>
    </row>
    <row r="46" spans="1:20" x14ac:dyDescent="0.25">
      <c r="A46">
        <v>2</v>
      </c>
      <c r="B46">
        <v>6</v>
      </c>
      <c r="C46" s="5" t="str">
        <f>VLOOKUP(A46,'WinBUGS output'!A:C,3,FALSE)</f>
        <v>Waitlist</v>
      </c>
      <c r="D46" s="5" t="str">
        <f>VLOOKUP(B46,'WinBUGS output'!A:C,3,FALSE)</f>
        <v>TAU</v>
      </c>
      <c r="E46" s="5" t="str">
        <f>FIXED('WinBUGS output'!N45,2)</f>
        <v>0.03</v>
      </c>
      <c r="F46" s="5" t="str">
        <f>FIXED('WinBUGS output'!M45,2)</f>
        <v>-0.46</v>
      </c>
      <c r="G46" s="5" t="str">
        <f>FIXED('WinBUGS output'!O45,2)</f>
        <v>0.53</v>
      </c>
      <c r="H46"/>
      <c r="I46"/>
      <c r="J46"/>
      <c r="N46">
        <v>3</v>
      </c>
      <c r="O46">
        <v>13</v>
      </c>
      <c r="P46" s="5" t="str">
        <f>VLOOKUP('Direct SMDs'!N46,'WinBUGS output'!D:F,3,FALSE)</f>
        <v>Attention placebo</v>
      </c>
      <c r="Q46" s="5" t="str">
        <f>VLOOKUP('Direct SMDs'!O46,'WinBUGS output'!D:F,3,FALSE)</f>
        <v>Interpersonal psychotherapy (IPT)</v>
      </c>
      <c r="R46" s="5" t="str">
        <f>FIXED('WinBUGS output'!X45,2)</f>
        <v>-1.16</v>
      </c>
      <c r="S46" s="5" t="str">
        <f>FIXED('WinBUGS output'!W45,2)</f>
        <v>-2.60</v>
      </c>
      <c r="T46" s="5" t="str">
        <f>FIXED('WinBUGS output'!Y45,2)</f>
        <v>0.18</v>
      </c>
    </row>
    <row r="47" spans="1:20" x14ac:dyDescent="0.25">
      <c r="A47">
        <v>2</v>
      </c>
      <c r="B47">
        <v>7</v>
      </c>
      <c r="C47" s="5" t="str">
        <f>VLOOKUP(A47,'WinBUGS output'!A:C,3,FALSE)</f>
        <v>Waitlist</v>
      </c>
      <c r="D47" s="5" t="str">
        <f>VLOOKUP(B47,'WinBUGS output'!A:C,3,FALSE)</f>
        <v>Enhanced TAU</v>
      </c>
      <c r="E47" s="5" t="str">
        <f>FIXED('WinBUGS output'!N46,2)</f>
        <v>-0.03</v>
      </c>
      <c r="F47" s="5" t="str">
        <f>FIXED('WinBUGS output'!M46,2)</f>
        <v>-0.71</v>
      </c>
      <c r="G47" s="5" t="str">
        <f>FIXED('WinBUGS output'!O46,2)</f>
        <v>0.64</v>
      </c>
      <c r="H47"/>
      <c r="I47"/>
      <c r="J47"/>
      <c r="N47">
        <v>3</v>
      </c>
      <c r="O47">
        <v>14</v>
      </c>
      <c r="P47" s="5" t="str">
        <f>VLOOKUP('Direct SMDs'!N47,'WinBUGS output'!D:F,3,FALSE)</f>
        <v>Attention placebo</v>
      </c>
      <c r="Q47" s="5" t="str">
        <f>VLOOKUP('Direct SMDs'!O47,'WinBUGS output'!D:F,3,FALSE)</f>
        <v>Counselling</v>
      </c>
      <c r="R47" s="5" t="str">
        <f>FIXED('WinBUGS output'!X46,2)</f>
        <v>-0.30</v>
      </c>
      <c r="S47" s="5" t="str">
        <f>FIXED('WinBUGS output'!W46,2)</f>
        <v>-1.44</v>
      </c>
      <c r="T47" s="5" t="str">
        <f>FIXED('WinBUGS output'!Y46,2)</f>
        <v>0.82</v>
      </c>
    </row>
    <row r="48" spans="1:20" x14ac:dyDescent="0.25">
      <c r="A48">
        <v>2</v>
      </c>
      <c r="B48">
        <v>8</v>
      </c>
      <c r="C48" s="5" t="str">
        <f>VLOOKUP(A48,'WinBUGS output'!A:C,3,FALSE)</f>
        <v>Waitlist</v>
      </c>
      <c r="D48" s="5" t="str">
        <f>VLOOKUP(B48,'WinBUGS output'!A:C,3,FALSE)</f>
        <v>Exercise</v>
      </c>
      <c r="E48" s="5" t="str">
        <f>FIXED('WinBUGS output'!N47,2)</f>
        <v>-0.36</v>
      </c>
      <c r="F48" s="5" t="str">
        <f>FIXED('WinBUGS output'!M47,2)</f>
        <v>-1.41</v>
      </c>
      <c r="G48" s="5" t="str">
        <f>FIXED('WinBUGS output'!O47,2)</f>
        <v>0.65</v>
      </c>
      <c r="H48"/>
      <c r="I48"/>
      <c r="J48"/>
      <c r="N48">
        <v>3</v>
      </c>
      <c r="O48">
        <v>15</v>
      </c>
      <c r="P48" s="5" t="str">
        <f>VLOOKUP('Direct SMDs'!N48,'WinBUGS output'!D:F,3,FALSE)</f>
        <v>Attention placebo</v>
      </c>
      <c r="Q48" s="5" t="str">
        <f>VLOOKUP('Direct SMDs'!O48,'WinBUGS output'!D:F,3,FALSE)</f>
        <v>Behavioural therapies (individual)</v>
      </c>
      <c r="R48" s="5" t="str">
        <f>FIXED('WinBUGS output'!X47,2)</f>
        <v>-1.04</v>
      </c>
      <c r="S48" s="5" t="str">
        <f>FIXED('WinBUGS output'!W47,2)</f>
        <v>-2.17</v>
      </c>
      <c r="T48" s="5" t="str">
        <f>FIXED('WinBUGS output'!Y47,2)</f>
        <v>0.04</v>
      </c>
    </row>
    <row r="49" spans="1:20" x14ac:dyDescent="0.25">
      <c r="A49">
        <v>2</v>
      </c>
      <c r="B49">
        <v>9</v>
      </c>
      <c r="C49" s="5" t="str">
        <f>VLOOKUP(A49,'WinBUGS output'!A:C,3,FALSE)</f>
        <v>Waitlist</v>
      </c>
      <c r="D49" s="5" t="str">
        <f>VLOOKUP(B49,'WinBUGS output'!A:C,3,FALSE)</f>
        <v>Exercise + TAU</v>
      </c>
      <c r="E49" s="5" t="str">
        <f>FIXED('WinBUGS output'!N48,2)</f>
        <v>-0.32</v>
      </c>
      <c r="F49" s="5" t="str">
        <f>FIXED('WinBUGS output'!M48,2)</f>
        <v>-1.16</v>
      </c>
      <c r="G49" s="5" t="str">
        <f>FIXED('WinBUGS output'!O48,2)</f>
        <v>0.52</v>
      </c>
      <c r="H49"/>
      <c r="I49"/>
      <c r="J49"/>
      <c r="N49">
        <v>3</v>
      </c>
      <c r="O49">
        <v>16</v>
      </c>
      <c r="P49" s="5" t="str">
        <f>VLOOKUP('Direct SMDs'!N49,'WinBUGS output'!D:F,3,FALSE)</f>
        <v>Attention placebo</v>
      </c>
      <c r="Q49" s="5" t="str">
        <f>VLOOKUP('Direct SMDs'!O49,'WinBUGS output'!D:F,3,FALSE)</f>
        <v>Cognitive and cognitive behavioural therapies (individual) [CBT/CT]</v>
      </c>
      <c r="R49" s="5" t="str">
        <f>FIXED('WinBUGS output'!X48,2)</f>
        <v>-0.81</v>
      </c>
      <c r="S49" s="5" t="str">
        <f>FIXED('WinBUGS output'!W48,2)</f>
        <v>-1.78</v>
      </c>
      <c r="T49" s="5" t="str">
        <f>FIXED('WinBUGS output'!Y48,2)</f>
        <v>0.09</v>
      </c>
    </row>
    <row r="50" spans="1:20" x14ac:dyDescent="0.25">
      <c r="A50">
        <v>2</v>
      </c>
      <c r="B50">
        <v>10</v>
      </c>
      <c r="C50" s="5" t="str">
        <f>VLOOKUP(A50,'WinBUGS output'!A:C,3,FALSE)</f>
        <v>Waitlist</v>
      </c>
      <c r="D50" s="5" t="str">
        <f>VLOOKUP(B50,'WinBUGS output'!A:C,3,FALSE)</f>
        <v>Amitriptyline</v>
      </c>
      <c r="E50" s="5" t="str">
        <f>FIXED('WinBUGS output'!N49,2)</f>
        <v>-0.92</v>
      </c>
      <c r="F50" s="5" t="str">
        <f>FIXED('WinBUGS output'!M49,2)</f>
        <v>-1.64</v>
      </c>
      <c r="G50" s="5" t="str">
        <f>FIXED('WinBUGS output'!O49,2)</f>
        <v>-0.18</v>
      </c>
      <c r="H50"/>
      <c r="I50"/>
      <c r="J50"/>
      <c r="N50">
        <v>3</v>
      </c>
      <c r="O50">
        <v>17</v>
      </c>
      <c r="P50" s="5" t="str">
        <f>VLOOKUP('Direct SMDs'!N50,'WinBUGS output'!D:F,3,FALSE)</f>
        <v>Attention placebo</v>
      </c>
      <c r="Q50" s="5" t="str">
        <f>VLOOKUP('Direct SMDs'!O50,'WinBUGS output'!D:F,3,FALSE)</f>
        <v>Combined (Cognitive and cognitive behavioural therapies individual + AD)</v>
      </c>
      <c r="R50" s="5" t="str">
        <f>FIXED('WinBUGS output'!X49,2)</f>
        <v>-1.36</v>
      </c>
      <c r="S50" s="5" t="str">
        <f>FIXED('WinBUGS output'!W49,2)</f>
        <v>-2.64</v>
      </c>
      <c r="T50" s="5" t="str">
        <f>FIXED('WinBUGS output'!Y49,2)</f>
        <v>-0.07</v>
      </c>
    </row>
    <row r="51" spans="1:20" x14ac:dyDescent="0.25">
      <c r="A51">
        <v>2</v>
      </c>
      <c r="B51">
        <v>11</v>
      </c>
      <c r="C51" s="5" t="str">
        <f>VLOOKUP(A51,'WinBUGS output'!A:C,3,FALSE)</f>
        <v>Waitlist</v>
      </c>
      <c r="D51" s="5" t="str">
        <f>VLOOKUP(B51,'WinBUGS output'!A:C,3,FALSE)</f>
        <v>Imipramine</v>
      </c>
      <c r="E51" s="5" t="str">
        <f>FIXED('WinBUGS output'!N50,2)</f>
        <v>-1.04</v>
      </c>
      <c r="F51" s="5" t="str">
        <f>FIXED('WinBUGS output'!M50,2)</f>
        <v>-1.74</v>
      </c>
      <c r="G51" s="5" t="str">
        <f>FIXED('WinBUGS output'!O50,2)</f>
        <v>-0.31</v>
      </c>
      <c r="H51"/>
      <c r="I51"/>
      <c r="J51"/>
      <c r="N51">
        <v>3</v>
      </c>
      <c r="O51">
        <v>18</v>
      </c>
      <c r="P51" s="5" t="str">
        <f>VLOOKUP('Direct SMDs'!N51,'WinBUGS output'!D:F,3,FALSE)</f>
        <v>Attention placebo</v>
      </c>
      <c r="Q51" s="5" t="str">
        <f>VLOOKUP('Direct SMDs'!O51,'WinBUGS output'!D:F,3,FALSE)</f>
        <v>Combined (Exercise + AD/CBT)</v>
      </c>
      <c r="R51" s="5" t="str">
        <f>FIXED('WinBUGS output'!X50,2)</f>
        <v>-2.44</v>
      </c>
      <c r="S51" s="5" t="str">
        <f>FIXED('WinBUGS output'!W50,2)</f>
        <v>-3.83</v>
      </c>
      <c r="T51" s="5" t="str">
        <f>FIXED('WinBUGS output'!Y50,2)</f>
        <v>-1.09</v>
      </c>
    </row>
    <row r="52" spans="1:20" x14ac:dyDescent="0.25">
      <c r="A52">
        <v>2</v>
      </c>
      <c r="B52">
        <v>12</v>
      </c>
      <c r="C52" s="5" t="str">
        <f>VLOOKUP(A52,'WinBUGS output'!A:C,3,FALSE)</f>
        <v>Waitlist</v>
      </c>
      <c r="D52" s="5" t="str">
        <f>VLOOKUP(B52,'WinBUGS output'!A:C,3,FALSE)</f>
        <v>Lofepramine</v>
      </c>
      <c r="E52" s="5" t="str">
        <f>FIXED('WinBUGS output'!N51,2)</f>
        <v>-1.23</v>
      </c>
      <c r="F52" s="5" t="str">
        <f>FIXED('WinBUGS output'!M51,2)</f>
        <v>-2.06</v>
      </c>
      <c r="G52" s="5" t="str">
        <f>FIXED('WinBUGS output'!O51,2)</f>
        <v>-0.41</v>
      </c>
      <c r="H52"/>
      <c r="I52"/>
      <c r="J52"/>
      <c r="N52">
        <v>4</v>
      </c>
      <c r="O52">
        <v>5</v>
      </c>
      <c r="P52" s="5" t="str">
        <f>VLOOKUP('Direct SMDs'!N52,'WinBUGS output'!D:F,3,FALSE)</f>
        <v>TAU</v>
      </c>
      <c r="Q52" s="5" t="str">
        <f>VLOOKUP('Direct SMDs'!O52,'WinBUGS output'!D:F,3,FALSE)</f>
        <v>Exercise</v>
      </c>
      <c r="R52" s="5" t="str">
        <f>FIXED('WinBUGS output'!X51,2)</f>
        <v>-0.35</v>
      </c>
      <c r="S52" s="5" t="str">
        <f>FIXED('WinBUGS output'!W51,2)</f>
        <v>-1.34</v>
      </c>
      <c r="T52" s="5" t="str">
        <f>FIXED('WinBUGS output'!Y51,2)</f>
        <v>0.65</v>
      </c>
    </row>
    <row r="53" spans="1:20" x14ac:dyDescent="0.25">
      <c r="A53">
        <v>2</v>
      </c>
      <c r="B53">
        <v>13</v>
      </c>
      <c r="C53" s="5" t="str">
        <f>VLOOKUP(A53,'WinBUGS output'!A:C,3,FALSE)</f>
        <v>Waitlist</v>
      </c>
      <c r="D53" s="5" t="str">
        <f>VLOOKUP(B53,'WinBUGS output'!A:C,3,FALSE)</f>
        <v>Citalopram</v>
      </c>
      <c r="E53" s="5" t="str">
        <f>FIXED('WinBUGS output'!N52,2)</f>
        <v>-0.90</v>
      </c>
      <c r="F53" s="5" t="str">
        <f>FIXED('WinBUGS output'!M52,2)</f>
        <v>-1.59</v>
      </c>
      <c r="G53" s="5" t="str">
        <f>FIXED('WinBUGS output'!O52,2)</f>
        <v>-0.18</v>
      </c>
      <c r="H53"/>
      <c r="I53"/>
      <c r="J53"/>
      <c r="N53">
        <v>4</v>
      </c>
      <c r="O53">
        <v>6</v>
      </c>
      <c r="P53" s="5" t="str">
        <f>VLOOKUP('Direct SMDs'!N53,'WinBUGS output'!D:F,3,FALSE)</f>
        <v>TAU</v>
      </c>
      <c r="Q53" s="5" t="str">
        <f>VLOOKUP('Direct SMDs'!O53,'WinBUGS output'!D:F,3,FALSE)</f>
        <v>TCA</v>
      </c>
      <c r="R53" s="5" t="str">
        <f>FIXED('WinBUGS output'!X52,2)</f>
        <v>-1.07</v>
      </c>
      <c r="S53" s="5" t="str">
        <f>FIXED('WinBUGS output'!W52,2)</f>
        <v>-1.90</v>
      </c>
      <c r="T53" s="5" t="str">
        <f>FIXED('WinBUGS output'!Y52,2)</f>
        <v>-0.23</v>
      </c>
    </row>
    <row r="54" spans="1:20" x14ac:dyDescent="0.25">
      <c r="A54">
        <v>2</v>
      </c>
      <c r="B54">
        <v>14</v>
      </c>
      <c r="C54" s="5" t="str">
        <f>VLOOKUP(A54,'WinBUGS output'!A:C,3,FALSE)</f>
        <v>Waitlist</v>
      </c>
      <c r="D54" s="5" t="str">
        <f>VLOOKUP(B54,'WinBUGS output'!A:C,3,FALSE)</f>
        <v>Escitalopram</v>
      </c>
      <c r="E54" s="5" t="str">
        <f>FIXED('WinBUGS output'!N53,2)</f>
        <v>-0.96</v>
      </c>
      <c r="F54" s="5" t="str">
        <f>FIXED('WinBUGS output'!M53,2)</f>
        <v>-1.66</v>
      </c>
      <c r="G54" s="5" t="str">
        <f>FIXED('WinBUGS output'!O53,2)</f>
        <v>-0.24</v>
      </c>
      <c r="H54"/>
      <c r="I54"/>
      <c r="J54"/>
      <c r="N54">
        <v>4</v>
      </c>
      <c r="O54">
        <v>7</v>
      </c>
      <c r="P54" s="5" t="str">
        <f>VLOOKUP('Direct SMDs'!N54,'WinBUGS output'!D:F,3,FALSE)</f>
        <v>TAU</v>
      </c>
      <c r="Q54" s="5" t="str">
        <f>VLOOKUP('Direct SMDs'!O54,'WinBUGS output'!D:F,3,FALSE)</f>
        <v>SSRI</v>
      </c>
      <c r="R54" s="5" t="str">
        <f>FIXED('WinBUGS output'!X53,2)</f>
        <v>-0.91</v>
      </c>
      <c r="S54" s="5" t="str">
        <f>FIXED('WinBUGS output'!W53,2)</f>
        <v>-1.66</v>
      </c>
      <c r="T54" s="5" t="str">
        <f>FIXED('WinBUGS output'!Y53,2)</f>
        <v>-0.16</v>
      </c>
    </row>
    <row r="55" spans="1:20" x14ac:dyDescent="0.25">
      <c r="A55">
        <v>2</v>
      </c>
      <c r="B55">
        <v>15</v>
      </c>
      <c r="C55" s="5" t="str">
        <f>VLOOKUP(A55,'WinBUGS output'!A:C,3,FALSE)</f>
        <v>Waitlist</v>
      </c>
      <c r="D55" s="5" t="str">
        <f>VLOOKUP(B55,'WinBUGS output'!A:C,3,FALSE)</f>
        <v>Fluoxetine</v>
      </c>
      <c r="E55" s="5" t="str">
        <f>FIXED('WinBUGS output'!N54,2)</f>
        <v>-0.91</v>
      </c>
      <c r="F55" s="5" t="str">
        <f>FIXED('WinBUGS output'!M54,2)</f>
        <v>-1.61</v>
      </c>
      <c r="G55" s="5" t="str">
        <f>FIXED('WinBUGS output'!O54,2)</f>
        <v>-0.18</v>
      </c>
      <c r="H55"/>
      <c r="I55"/>
      <c r="J55"/>
      <c r="N55">
        <v>4</v>
      </c>
      <c r="O55">
        <v>8</v>
      </c>
      <c r="P55" s="5" t="str">
        <f>VLOOKUP('Direct SMDs'!N55,'WinBUGS output'!D:F,3,FALSE)</f>
        <v>TAU</v>
      </c>
      <c r="Q55" s="5" t="str">
        <f>VLOOKUP('Direct SMDs'!O55,'WinBUGS output'!D:F,3,FALSE)</f>
        <v>Any AD</v>
      </c>
      <c r="R55" s="5" t="str">
        <f>FIXED('WinBUGS output'!X54,2)</f>
        <v>0.75</v>
      </c>
      <c r="S55" s="5" t="str">
        <f>FIXED('WinBUGS output'!W54,2)</f>
        <v>-0.98</v>
      </c>
      <c r="T55" s="5" t="str">
        <f>FIXED('WinBUGS output'!Y54,2)</f>
        <v>2.49</v>
      </c>
    </row>
    <row r="56" spans="1:20" x14ac:dyDescent="0.25">
      <c r="A56">
        <v>2</v>
      </c>
      <c r="B56">
        <v>16</v>
      </c>
      <c r="C56" s="5" t="str">
        <f>VLOOKUP(A56,'WinBUGS output'!A:C,3,FALSE)</f>
        <v>Waitlist</v>
      </c>
      <c r="D56" s="5" t="str">
        <f>VLOOKUP(B56,'WinBUGS output'!A:C,3,FALSE)</f>
        <v>Sertraline</v>
      </c>
      <c r="E56" s="5" t="str">
        <f>FIXED('WinBUGS output'!N55,2)</f>
        <v>-0.87</v>
      </c>
      <c r="F56" s="5" t="str">
        <f>FIXED('WinBUGS output'!M55,2)</f>
        <v>-1.58</v>
      </c>
      <c r="G56" s="5" t="str">
        <f>FIXED('WinBUGS output'!O55,2)</f>
        <v>-0.13</v>
      </c>
      <c r="H56"/>
      <c r="I56"/>
      <c r="J56"/>
      <c r="N56">
        <v>4</v>
      </c>
      <c r="O56">
        <v>9</v>
      </c>
      <c r="P56" s="5" t="str">
        <f>VLOOKUP('Direct SMDs'!N56,'WinBUGS output'!D:F,3,FALSE)</f>
        <v>TAU</v>
      </c>
      <c r="Q56" s="5" t="str">
        <f>VLOOKUP('Direct SMDs'!O56,'WinBUGS output'!D:F,3,FALSE)</f>
        <v>Mirtazapine</v>
      </c>
      <c r="R56" s="5" t="str">
        <f>FIXED('WinBUGS output'!X55,2)</f>
        <v>-0.83</v>
      </c>
      <c r="S56" s="5" t="str">
        <f>FIXED('WinBUGS output'!W55,2)</f>
        <v>-1.61</v>
      </c>
      <c r="T56" s="5" t="str">
        <f>FIXED('WinBUGS output'!Y55,2)</f>
        <v>-0.04</v>
      </c>
    </row>
    <row r="57" spans="1:20" x14ac:dyDescent="0.25">
      <c r="A57">
        <v>2</v>
      </c>
      <c r="B57">
        <v>17</v>
      </c>
      <c r="C57" s="5" t="str">
        <f>VLOOKUP(A57,'WinBUGS output'!A:C,3,FALSE)</f>
        <v>Waitlist</v>
      </c>
      <c r="D57" s="5" t="str">
        <f>VLOOKUP(B57,'WinBUGS output'!A:C,3,FALSE)</f>
        <v>Any AD</v>
      </c>
      <c r="E57" s="5" t="str">
        <f>FIXED('WinBUGS output'!N56,2)</f>
        <v>0.75</v>
      </c>
      <c r="F57" s="5" t="str">
        <f>FIXED('WinBUGS output'!M56,2)</f>
        <v>-0.80</v>
      </c>
      <c r="G57" s="5" t="str">
        <f>FIXED('WinBUGS output'!O56,2)</f>
        <v>2.32</v>
      </c>
      <c r="H57"/>
      <c r="I57"/>
      <c r="J57"/>
      <c r="N57">
        <v>4</v>
      </c>
      <c r="O57">
        <v>10</v>
      </c>
      <c r="P57" s="5" t="str">
        <f>VLOOKUP('Direct SMDs'!N57,'WinBUGS output'!D:F,3,FALSE)</f>
        <v>TAU</v>
      </c>
      <c r="Q57" s="5" t="str">
        <f>VLOOKUP('Direct SMDs'!O57,'WinBUGS output'!D:F,3,FALSE)</f>
        <v>Short-term psychodynamic psychotherapies</v>
      </c>
      <c r="R57" s="5" t="str">
        <f>FIXED('WinBUGS output'!X56,2)</f>
        <v>-0.58</v>
      </c>
      <c r="S57" s="5" t="str">
        <f>FIXED('WinBUGS output'!W56,2)</f>
        <v>-1.67</v>
      </c>
      <c r="T57" s="5" t="str">
        <f>FIXED('WinBUGS output'!Y56,2)</f>
        <v>0.50</v>
      </c>
    </row>
    <row r="58" spans="1:20" x14ac:dyDescent="0.25">
      <c r="A58">
        <v>2</v>
      </c>
      <c r="B58">
        <v>18</v>
      </c>
      <c r="C58" s="5" t="str">
        <f>VLOOKUP(A58,'WinBUGS output'!A:C,3,FALSE)</f>
        <v>Waitlist</v>
      </c>
      <c r="D58" s="5" t="str">
        <f>VLOOKUP(B58,'WinBUGS output'!A:C,3,FALSE)</f>
        <v>Mirtazapine</v>
      </c>
      <c r="E58" s="5" t="str">
        <f>FIXED('WinBUGS output'!N57,2)</f>
        <v>-0.83</v>
      </c>
      <c r="F58" s="5" t="str">
        <f>FIXED('WinBUGS output'!M57,2)</f>
        <v>-1.59</v>
      </c>
      <c r="G58" s="5" t="str">
        <f>FIXED('WinBUGS output'!O57,2)</f>
        <v>-0.05</v>
      </c>
      <c r="H58"/>
      <c r="I58"/>
      <c r="J58"/>
      <c r="N58">
        <v>4</v>
      </c>
      <c r="O58">
        <v>11</v>
      </c>
      <c r="P58" s="5" t="str">
        <f>VLOOKUP('Direct SMDs'!N58,'WinBUGS output'!D:F,3,FALSE)</f>
        <v>TAU</v>
      </c>
      <c r="Q58" s="5" t="str">
        <f>VLOOKUP('Direct SMDs'!O58,'WinBUGS output'!D:F,3,FALSE)</f>
        <v>Self-help with support</v>
      </c>
      <c r="R58" s="5" t="str">
        <f>FIXED('WinBUGS output'!X57,2)</f>
        <v>-0.55</v>
      </c>
      <c r="S58" s="5" t="str">
        <f>FIXED('WinBUGS output'!W57,2)</f>
        <v>-1.37</v>
      </c>
      <c r="T58" s="5" t="str">
        <f>FIXED('WinBUGS output'!Y57,2)</f>
        <v>0.33</v>
      </c>
    </row>
    <row r="59" spans="1:20" x14ac:dyDescent="0.25">
      <c r="A59">
        <v>2</v>
      </c>
      <c r="B59">
        <v>19</v>
      </c>
      <c r="C59" s="5" t="str">
        <f>VLOOKUP(A59,'WinBUGS output'!A:C,3,FALSE)</f>
        <v>Waitlist</v>
      </c>
      <c r="D59" s="5" t="str">
        <f>VLOOKUP(B59,'WinBUGS output'!A:C,3,FALSE)</f>
        <v>Short-term psychodynamic psychotherapy individual + TAU</v>
      </c>
      <c r="E59" s="5" t="str">
        <f>FIXED('WinBUGS output'!N58,2)</f>
        <v>-0.58</v>
      </c>
      <c r="F59" s="5" t="str">
        <f>FIXED('WinBUGS output'!M58,2)</f>
        <v>-1.32</v>
      </c>
      <c r="G59" s="5" t="str">
        <f>FIXED('WinBUGS output'!O58,2)</f>
        <v>0.15</v>
      </c>
      <c r="H59"/>
      <c r="I59"/>
      <c r="J59"/>
      <c r="N59">
        <v>4</v>
      </c>
      <c r="O59">
        <v>12</v>
      </c>
      <c r="P59" s="5" t="str">
        <f>VLOOKUP('Direct SMDs'!N59,'WinBUGS output'!D:F,3,FALSE)</f>
        <v>TAU</v>
      </c>
      <c r="Q59" s="5" t="str">
        <f>VLOOKUP('Direct SMDs'!O59,'WinBUGS output'!D:F,3,FALSE)</f>
        <v>Self-help</v>
      </c>
      <c r="R59" s="5" t="str">
        <f>FIXED('WinBUGS output'!X58,2)</f>
        <v>-0.28</v>
      </c>
      <c r="S59" s="5" t="str">
        <f>FIXED('WinBUGS output'!W58,2)</f>
        <v>-0.94</v>
      </c>
      <c r="T59" s="5" t="str">
        <f>FIXED('WinBUGS output'!Y58,2)</f>
        <v>0.40</v>
      </c>
    </row>
    <row r="60" spans="1:20" x14ac:dyDescent="0.25">
      <c r="A60">
        <v>2</v>
      </c>
      <c r="B60">
        <v>20</v>
      </c>
      <c r="C60" s="5" t="str">
        <f>VLOOKUP(A60,'WinBUGS output'!A:C,3,FALSE)</f>
        <v>Waitlist</v>
      </c>
      <c r="D60" s="5" t="str">
        <f>VLOOKUP(B60,'WinBUGS output'!A:C,3,FALSE)</f>
        <v>Cognitive bibliotherapy with support + TAU</v>
      </c>
      <c r="E60" s="5" t="str">
        <f>FIXED('WinBUGS output'!N59,2)</f>
        <v>-0.65</v>
      </c>
      <c r="F60" s="5" t="str">
        <f>FIXED('WinBUGS output'!M59,2)</f>
        <v>-1.26</v>
      </c>
      <c r="G60" s="5" t="str">
        <f>FIXED('WinBUGS output'!O59,2)</f>
        <v>-0.06</v>
      </c>
      <c r="H60"/>
      <c r="I60"/>
      <c r="J60"/>
      <c r="N60">
        <v>4</v>
      </c>
      <c r="O60">
        <v>13</v>
      </c>
      <c r="P60" s="5" t="str">
        <f>VLOOKUP('Direct SMDs'!N60,'WinBUGS output'!D:F,3,FALSE)</f>
        <v>TAU</v>
      </c>
      <c r="Q60" s="5" t="str">
        <f>VLOOKUP('Direct SMDs'!O60,'WinBUGS output'!D:F,3,FALSE)</f>
        <v>Interpersonal psychotherapy (IPT)</v>
      </c>
      <c r="R60" s="5" t="str">
        <f>FIXED('WinBUGS output'!X59,2)</f>
        <v>-1.12</v>
      </c>
      <c r="S60" s="5" t="str">
        <f>FIXED('WinBUGS output'!W59,2)</f>
        <v>-2.46</v>
      </c>
      <c r="T60" s="5" t="str">
        <f>FIXED('WinBUGS output'!Y59,2)</f>
        <v>0.13</v>
      </c>
    </row>
    <row r="61" spans="1:20" x14ac:dyDescent="0.25">
      <c r="A61">
        <v>2</v>
      </c>
      <c r="B61">
        <v>21</v>
      </c>
      <c r="C61" s="5" t="str">
        <f>VLOOKUP(A61,'WinBUGS output'!A:C,3,FALSE)</f>
        <v>Waitlist</v>
      </c>
      <c r="D61" s="5" t="str">
        <f>VLOOKUP(B61,'WinBUGS output'!A:C,3,FALSE)</f>
        <v>Computerised-CBT (CCBT) with support</v>
      </c>
      <c r="E61" s="5" t="str">
        <f>FIXED('WinBUGS output'!N60,2)</f>
        <v>-0.42</v>
      </c>
      <c r="F61" s="5" t="str">
        <f>FIXED('WinBUGS output'!M60,2)</f>
        <v>-1.05</v>
      </c>
      <c r="G61" s="5" t="str">
        <f>FIXED('WinBUGS output'!O60,2)</f>
        <v>0.23</v>
      </c>
      <c r="H61" t="s">
        <v>1214</v>
      </c>
      <c r="I61" t="s">
        <v>1215</v>
      </c>
      <c r="J61" t="s">
        <v>1216</v>
      </c>
      <c r="N61">
        <v>4</v>
      </c>
      <c r="O61">
        <v>14</v>
      </c>
      <c r="P61" s="5" t="str">
        <f>VLOOKUP('Direct SMDs'!N61,'WinBUGS output'!D:F,3,FALSE)</f>
        <v>TAU</v>
      </c>
      <c r="Q61" s="5" t="str">
        <f>VLOOKUP('Direct SMDs'!O61,'WinBUGS output'!D:F,3,FALSE)</f>
        <v>Counselling</v>
      </c>
      <c r="R61" s="5" t="str">
        <f>FIXED('WinBUGS output'!X60,2)</f>
        <v>-0.26</v>
      </c>
      <c r="S61" s="5" t="str">
        <f>FIXED('WinBUGS output'!W60,2)</f>
        <v>-1.25</v>
      </c>
      <c r="T61" s="5" t="str">
        <f>FIXED('WinBUGS output'!Y60,2)</f>
        <v>0.74</v>
      </c>
    </row>
    <row r="62" spans="1:20" x14ac:dyDescent="0.25">
      <c r="A62">
        <v>2</v>
      </c>
      <c r="B62">
        <v>22</v>
      </c>
      <c r="C62" s="5" t="str">
        <f>VLOOKUP(A62,'WinBUGS output'!A:C,3,FALSE)</f>
        <v>Waitlist</v>
      </c>
      <c r="D62" s="5" t="str">
        <f>VLOOKUP(B62,'WinBUGS output'!A:C,3,FALSE)</f>
        <v>Cognitive bibliotherapy + TAU</v>
      </c>
      <c r="E62" s="5" t="str">
        <f>FIXED('WinBUGS output'!N61,2)</f>
        <v>-0.16</v>
      </c>
      <c r="F62" s="5" t="str">
        <f>FIXED('WinBUGS output'!M61,2)</f>
        <v>-0.66</v>
      </c>
      <c r="G62" s="5" t="str">
        <f>FIXED('WinBUGS output'!O61,2)</f>
        <v>0.48</v>
      </c>
      <c r="H62"/>
      <c r="I62"/>
      <c r="J62"/>
      <c r="N62">
        <v>4</v>
      </c>
      <c r="O62">
        <v>15</v>
      </c>
      <c r="P62" s="5" t="str">
        <f>VLOOKUP('Direct SMDs'!N62,'WinBUGS output'!D:F,3,FALSE)</f>
        <v>TAU</v>
      </c>
      <c r="Q62" s="5" t="str">
        <f>VLOOKUP('Direct SMDs'!O62,'WinBUGS output'!D:F,3,FALSE)</f>
        <v>Behavioural therapies (individual)</v>
      </c>
      <c r="R62" s="5" t="str">
        <f>FIXED('WinBUGS output'!X61,2)</f>
        <v>-1.00</v>
      </c>
      <c r="S62" s="5" t="str">
        <f>FIXED('WinBUGS output'!W61,2)</f>
        <v>-1.99</v>
      </c>
      <c r="T62" s="5" t="str">
        <f>FIXED('WinBUGS output'!Y61,2)</f>
        <v>-0.04</v>
      </c>
    </row>
    <row r="63" spans="1:20" x14ac:dyDescent="0.25">
      <c r="A63">
        <v>2</v>
      </c>
      <c r="B63">
        <v>23</v>
      </c>
      <c r="C63" s="5" t="str">
        <f>VLOOKUP(A63,'WinBUGS output'!A:C,3,FALSE)</f>
        <v>Waitlist</v>
      </c>
      <c r="D63" s="5" t="str">
        <f>VLOOKUP(B63,'WinBUGS output'!A:C,3,FALSE)</f>
        <v>Computerised cognitive bias modification</v>
      </c>
      <c r="E63" s="5" t="str">
        <f>FIXED('WinBUGS output'!N62,2)</f>
        <v>-0.33</v>
      </c>
      <c r="F63" s="5" t="str">
        <f>FIXED('WinBUGS output'!M62,2)</f>
        <v>-0.92</v>
      </c>
      <c r="G63" s="5" t="str">
        <f>FIXED('WinBUGS output'!O62,2)</f>
        <v>0.22</v>
      </c>
      <c r="H63"/>
      <c r="I63"/>
      <c r="J63"/>
      <c r="N63">
        <v>4</v>
      </c>
      <c r="O63">
        <v>16</v>
      </c>
      <c r="P63" s="5" t="str">
        <f>VLOOKUP('Direct SMDs'!N63,'WinBUGS output'!D:F,3,FALSE)</f>
        <v>TAU</v>
      </c>
      <c r="Q63" s="5" t="str">
        <f>VLOOKUP('Direct SMDs'!O63,'WinBUGS output'!D:F,3,FALSE)</f>
        <v>Cognitive and cognitive behavioural therapies (individual) [CBT/CT]</v>
      </c>
      <c r="R63" s="5" t="str">
        <f>FIXED('WinBUGS output'!X62,2)</f>
        <v>-0.77</v>
      </c>
      <c r="S63" s="5" t="str">
        <f>FIXED('WinBUGS output'!W62,2)</f>
        <v>-1.57</v>
      </c>
      <c r="T63" s="5" t="str">
        <f>FIXED('WinBUGS output'!Y62,2)</f>
        <v>-0.01</v>
      </c>
    </row>
    <row r="64" spans="1:20" x14ac:dyDescent="0.25">
      <c r="A64">
        <v>2</v>
      </c>
      <c r="B64">
        <v>24</v>
      </c>
      <c r="C64" s="5" t="str">
        <f>VLOOKUP(A64,'WinBUGS output'!A:C,3,FALSE)</f>
        <v>Waitlist</v>
      </c>
      <c r="D64" s="5" t="str">
        <f>VLOOKUP(B64,'WinBUGS output'!A:C,3,FALSE)</f>
        <v>Computerised-CBT (CCBT)</v>
      </c>
      <c r="E64" s="5" t="str">
        <f>FIXED('WinBUGS output'!N63,2)</f>
        <v>-0.27</v>
      </c>
      <c r="F64" s="5" t="str">
        <f>FIXED('WinBUGS output'!M63,2)</f>
        <v>-0.56</v>
      </c>
      <c r="G64" s="5" t="str">
        <f>FIXED('WinBUGS output'!O63,2)</f>
        <v>-0.01</v>
      </c>
      <c r="H64" t="s">
        <v>1209</v>
      </c>
      <c r="I64" t="s">
        <v>1217</v>
      </c>
      <c r="J64" t="s">
        <v>1218</v>
      </c>
      <c r="N64">
        <v>4</v>
      </c>
      <c r="O64">
        <v>17</v>
      </c>
      <c r="P64" s="5" t="str">
        <f>VLOOKUP('Direct SMDs'!N64,'WinBUGS output'!D:F,3,FALSE)</f>
        <v>TAU</v>
      </c>
      <c r="Q64" s="5" t="str">
        <f>VLOOKUP('Direct SMDs'!O64,'WinBUGS output'!D:F,3,FALSE)</f>
        <v>Combined (Cognitive and cognitive behavioural therapies individual + AD)</v>
      </c>
      <c r="R64" s="5" t="str">
        <f>FIXED('WinBUGS output'!X63,2)</f>
        <v>-1.32</v>
      </c>
      <c r="S64" s="5" t="str">
        <f>FIXED('WinBUGS output'!W63,2)</f>
        <v>-2.46</v>
      </c>
      <c r="T64" s="5" t="str">
        <f>FIXED('WinBUGS output'!Y63,2)</f>
        <v>-0.16</v>
      </c>
    </row>
    <row r="65" spans="1:20" x14ac:dyDescent="0.25">
      <c r="A65">
        <v>2</v>
      </c>
      <c r="B65">
        <v>25</v>
      </c>
      <c r="C65" s="5" t="str">
        <f>VLOOKUP(A65,'WinBUGS output'!A:C,3,FALSE)</f>
        <v>Waitlist</v>
      </c>
      <c r="D65" s="5" t="str">
        <f>VLOOKUP(B65,'WinBUGS output'!A:C,3,FALSE)</f>
        <v>Computerised-CBT (CCBT) + TAU</v>
      </c>
      <c r="E65" s="5" t="str">
        <f>FIXED('WinBUGS output'!N64,2)</f>
        <v>-0.30</v>
      </c>
      <c r="F65" s="5" t="str">
        <f>FIXED('WinBUGS output'!M64,2)</f>
        <v>-0.80</v>
      </c>
      <c r="G65" s="5" t="str">
        <f>FIXED('WinBUGS output'!O64,2)</f>
        <v>0.20</v>
      </c>
      <c r="H65"/>
      <c r="I65"/>
      <c r="J65"/>
      <c r="N65">
        <v>4</v>
      </c>
      <c r="O65">
        <v>18</v>
      </c>
      <c r="P65" s="5" t="str">
        <f>VLOOKUP('Direct SMDs'!N65,'WinBUGS output'!D:F,3,FALSE)</f>
        <v>TAU</v>
      </c>
      <c r="Q65" s="5" t="str">
        <f>VLOOKUP('Direct SMDs'!O65,'WinBUGS output'!D:F,3,FALSE)</f>
        <v>Combined (Exercise + AD/CBT)</v>
      </c>
      <c r="R65" s="5" t="str">
        <f>FIXED('WinBUGS output'!X64,2)</f>
        <v>-2.41</v>
      </c>
      <c r="S65" s="5" t="str">
        <f>FIXED('WinBUGS output'!W64,2)</f>
        <v>-3.66</v>
      </c>
      <c r="T65" s="5" t="str">
        <f>FIXED('WinBUGS output'!Y64,2)</f>
        <v>-1.17</v>
      </c>
    </row>
    <row r="66" spans="1:20" x14ac:dyDescent="0.25">
      <c r="A66">
        <v>2</v>
      </c>
      <c r="B66">
        <v>26</v>
      </c>
      <c r="C66" s="5" t="str">
        <f>VLOOKUP(A66,'WinBUGS output'!A:C,3,FALSE)</f>
        <v>Waitlist</v>
      </c>
      <c r="D66" s="5" t="str">
        <f>VLOOKUP(B66,'WinBUGS output'!A:C,3,FALSE)</f>
        <v>Computerised-problem solving therapy</v>
      </c>
      <c r="E66" s="5" t="str">
        <f>FIXED('WinBUGS output'!N65,2)</f>
        <v>-0.31</v>
      </c>
      <c r="F66" s="5" t="str">
        <f>FIXED('WinBUGS output'!M65,2)</f>
        <v>-0.67</v>
      </c>
      <c r="G66" s="5" t="str">
        <f>FIXED('WinBUGS output'!O65,2)</f>
        <v>0.05</v>
      </c>
      <c r="H66" t="s">
        <v>1219</v>
      </c>
      <c r="I66" t="s">
        <v>1220</v>
      </c>
      <c r="J66" t="s">
        <v>1221</v>
      </c>
      <c r="N66">
        <v>5</v>
      </c>
      <c r="O66">
        <v>6</v>
      </c>
      <c r="P66" s="5" t="str">
        <f>VLOOKUP('Direct SMDs'!N66,'WinBUGS output'!D:F,3,FALSE)</f>
        <v>Exercise</v>
      </c>
      <c r="Q66" s="5" t="str">
        <f>VLOOKUP('Direct SMDs'!O66,'WinBUGS output'!D:F,3,FALSE)</f>
        <v>TCA</v>
      </c>
      <c r="R66" s="5" t="str">
        <f>FIXED('WinBUGS output'!X65,2)</f>
        <v>-0.72</v>
      </c>
      <c r="S66" s="5" t="str">
        <f>FIXED('WinBUGS output'!W65,2)</f>
        <v>-1.83</v>
      </c>
      <c r="T66" s="5" t="str">
        <f>FIXED('WinBUGS output'!Y65,2)</f>
        <v>0.40</v>
      </c>
    </row>
    <row r="67" spans="1:20" x14ac:dyDescent="0.25">
      <c r="A67">
        <v>2</v>
      </c>
      <c r="B67">
        <v>27</v>
      </c>
      <c r="C67" s="5" t="str">
        <f>VLOOKUP(A67,'WinBUGS output'!A:C,3,FALSE)</f>
        <v>Waitlist</v>
      </c>
      <c r="D67" s="5" t="str">
        <f>VLOOKUP(B67,'WinBUGS output'!A:C,3,FALSE)</f>
        <v>Interpersonal psychotherapy (IPT)</v>
      </c>
      <c r="E67" s="5" t="str">
        <f>FIXED('WinBUGS output'!N66,2)</f>
        <v>-1.13</v>
      </c>
      <c r="F67" s="5" t="str">
        <f>FIXED('WinBUGS output'!M66,2)</f>
        <v>-1.84</v>
      </c>
      <c r="G67" s="5" t="str">
        <f>FIXED('WinBUGS output'!O66,2)</f>
        <v>-0.42</v>
      </c>
      <c r="H67"/>
      <c r="I67"/>
      <c r="J67"/>
      <c r="N67">
        <v>5</v>
      </c>
      <c r="O67">
        <v>7</v>
      </c>
      <c r="P67" s="5" t="str">
        <f>VLOOKUP('Direct SMDs'!N67,'WinBUGS output'!D:F,3,FALSE)</f>
        <v>Exercise</v>
      </c>
      <c r="Q67" s="5" t="str">
        <f>VLOOKUP('Direct SMDs'!O67,'WinBUGS output'!D:F,3,FALSE)</f>
        <v>SSRI</v>
      </c>
      <c r="R67" s="5" t="str">
        <f>FIXED('WinBUGS output'!X66,2)</f>
        <v>-0.57</v>
      </c>
      <c r="S67" s="5" t="str">
        <f>FIXED('WinBUGS output'!W66,2)</f>
        <v>-1.60</v>
      </c>
      <c r="T67" s="5" t="str">
        <f>FIXED('WinBUGS output'!Y66,2)</f>
        <v>0.49</v>
      </c>
    </row>
    <row r="68" spans="1:20" x14ac:dyDescent="0.25">
      <c r="A68">
        <v>2</v>
      </c>
      <c r="B68">
        <v>28</v>
      </c>
      <c r="C68" s="5" t="str">
        <f>VLOOKUP(A68,'WinBUGS output'!A:C,3,FALSE)</f>
        <v>Waitlist</v>
      </c>
      <c r="D68" s="5" t="str">
        <f>VLOOKUP(B68,'WinBUGS output'!A:C,3,FALSE)</f>
        <v>Emotion-focused therapy (EFT)</v>
      </c>
      <c r="E68" s="5" t="str">
        <f>FIXED('WinBUGS output'!N67,2)</f>
        <v>-0.44</v>
      </c>
      <c r="F68" s="5" t="str">
        <f>FIXED('WinBUGS output'!M67,2)</f>
        <v>-1.66</v>
      </c>
      <c r="G68" s="5" t="str">
        <f>FIXED('WinBUGS output'!O67,2)</f>
        <v>0.68</v>
      </c>
      <c r="H68"/>
      <c r="I68"/>
      <c r="J68"/>
      <c r="N68">
        <v>5</v>
      </c>
      <c r="O68">
        <v>8</v>
      </c>
      <c r="P68" s="5" t="str">
        <f>VLOOKUP('Direct SMDs'!N68,'WinBUGS output'!D:F,3,FALSE)</f>
        <v>Exercise</v>
      </c>
      <c r="Q68" s="5" t="str">
        <f>VLOOKUP('Direct SMDs'!O68,'WinBUGS output'!D:F,3,FALSE)</f>
        <v>Any AD</v>
      </c>
      <c r="R68" s="5" t="str">
        <f>FIXED('WinBUGS output'!X67,2)</f>
        <v>1.09</v>
      </c>
      <c r="S68" s="5" t="str">
        <f>FIXED('WinBUGS output'!W67,2)</f>
        <v>-0.76</v>
      </c>
      <c r="T68" s="5" t="str">
        <f>FIXED('WinBUGS output'!Y67,2)</f>
        <v>2.99</v>
      </c>
    </row>
    <row r="69" spans="1:20" x14ac:dyDescent="0.25">
      <c r="A69">
        <v>2</v>
      </c>
      <c r="B69">
        <v>29</v>
      </c>
      <c r="C69" s="5" t="str">
        <f>VLOOKUP(A69,'WinBUGS output'!A:C,3,FALSE)</f>
        <v>Waitlist</v>
      </c>
      <c r="D69" s="5" t="str">
        <f>VLOOKUP(B69,'WinBUGS output'!A:C,3,FALSE)</f>
        <v>Non-directive counselling</v>
      </c>
      <c r="E69" s="5" t="str">
        <f>FIXED('WinBUGS output'!N68,2)</f>
        <v>-0.26</v>
      </c>
      <c r="F69" s="5" t="str">
        <f>FIXED('WinBUGS output'!M68,2)</f>
        <v>-0.88</v>
      </c>
      <c r="G69" s="5" t="str">
        <f>FIXED('WinBUGS output'!O68,2)</f>
        <v>0.36</v>
      </c>
      <c r="H69"/>
      <c r="I69"/>
      <c r="J69"/>
      <c r="N69">
        <v>5</v>
      </c>
      <c r="O69">
        <v>9</v>
      </c>
      <c r="P69" s="5" t="str">
        <f>VLOOKUP('Direct SMDs'!N69,'WinBUGS output'!D:F,3,FALSE)</f>
        <v>Exercise</v>
      </c>
      <c r="Q69" s="5" t="str">
        <f>VLOOKUP('Direct SMDs'!O69,'WinBUGS output'!D:F,3,FALSE)</f>
        <v>Mirtazapine</v>
      </c>
      <c r="R69" s="5" t="str">
        <f>FIXED('WinBUGS output'!X68,2)</f>
        <v>-0.49</v>
      </c>
      <c r="S69" s="5" t="str">
        <f>FIXED('WinBUGS output'!W68,2)</f>
        <v>-1.54</v>
      </c>
      <c r="T69" s="5" t="str">
        <f>FIXED('WinBUGS output'!Y68,2)</f>
        <v>0.60</v>
      </c>
    </row>
    <row r="70" spans="1:20" x14ac:dyDescent="0.25">
      <c r="A70">
        <v>2</v>
      </c>
      <c r="B70">
        <v>30</v>
      </c>
      <c r="C70" s="5" t="str">
        <f>VLOOKUP(A70,'WinBUGS output'!A:C,3,FALSE)</f>
        <v>Waitlist</v>
      </c>
      <c r="D70" s="5" t="str">
        <f>VLOOKUP(B70,'WinBUGS output'!A:C,3,FALSE)</f>
        <v>Relational client-centered therapy</v>
      </c>
      <c r="E70" s="5" t="str">
        <f>FIXED('WinBUGS output'!N69,2)</f>
        <v>-0.07</v>
      </c>
      <c r="F70" s="5" t="str">
        <f>FIXED('WinBUGS output'!M69,2)</f>
        <v>-1.20</v>
      </c>
      <c r="G70" s="5" t="str">
        <f>FIXED('WinBUGS output'!O69,2)</f>
        <v>1.16</v>
      </c>
      <c r="H70"/>
      <c r="I70"/>
      <c r="J70"/>
      <c r="N70">
        <v>5</v>
      </c>
      <c r="O70">
        <v>10</v>
      </c>
      <c r="P70" s="5" t="str">
        <f>VLOOKUP('Direct SMDs'!N70,'WinBUGS output'!D:F,3,FALSE)</f>
        <v>Exercise</v>
      </c>
      <c r="Q70" s="5" t="str">
        <f>VLOOKUP('Direct SMDs'!O70,'WinBUGS output'!D:F,3,FALSE)</f>
        <v>Short-term psychodynamic psychotherapies</v>
      </c>
      <c r="R70" s="5" t="str">
        <f>FIXED('WinBUGS output'!X69,2)</f>
        <v>-0.24</v>
      </c>
      <c r="S70" s="5" t="str">
        <f>FIXED('WinBUGS output'!W69,2)</f>
        <v>-1.52</v>
      </c>
      <c r="T70" s="5" t="str">
        <f>FIXED('WinBUGS output'!Y69,2)</f>
        <v>1.05</v>
      </c>
    </row>
    <row r="71" spans="1:20" x14ac:dyDescent="0.25">
      <c r="A71">
        <v>2</v>
      </c>
      <c r="B71">
        <v>31</v>
      </c>
      <c r="C71" s="5" t="str">
        <f>VLOOKUP(A71,'WinBUGS output'!A:C,3,FALSE)</f>
        <v>Waitlist</v>
      </c>
      <c r="D71" s="5" t="str">
        <f>VLOOKUP(B71,'WinBUGS output'!A:C,3,FALSE)</f>
        <v>Behavioural activation (BA)</v>
      </c>
      <c r="E71" s="5" t="str">
        <f>FIXED('WinBUGS output'!N70,2)</f>
        <v>-1.06</v>
      </c>
      <c r="F71" s="5" t="str">
        <f>FIXED('WinBUGS output'!M70,2)</f>
        <v>-1.67</v>
      </c>
      <c r="G71" s="5" t="str">
        <f>FIXED('WinBUGS output'!O70,2)</f>
        <v>-0.44</v>
      </c>
      <c r="H71"/>
      <c r="I71"/>
      <c r="J71"/>
      <c r="N71">
        <v>5</v>
      </c>
      <c r="O71">
        <v>11</v>
      </c>
      <c r="P71" s="5" t="str">
        <f>VLOOKUP('Direct SMDs'!N71,'WinBUGS output'!D:F,3,FALSE)</f>
        <v>Exercise</v>
      </c>
      <c r="Q71" s="5" t="str">
        <f>VLOOKUP('Direct SMDs'!O71,'WinBUGS output'!D:F,3,FALSE)</f>
        <v>Self-help with support</v>
      </c>
      <c r="R71" s="5" t="str">
        <f>FIXED('WinBUGS output'!X70,2)</f>
        <v>-0.20</v>
      </c>
      <c r="S71" s="5" t="str">
        <f>FIXED('WinBUGS output'!W70,2)</f>
        <v>-1.26</v>
      </c>
      <c r="T71" s="5" t="str">
        <f>FIXED('WinBUGS output'!Y70,2)</f>
        <v>0.93</v>
      </c>
    </row>
    <row r="72" spans="1:20" x14ac:dyDescent="0.25">
      <c r="A72">
        <v>2</v>
      </c>
      <c r="B72">
        <v>32</v>
      </c>
      <c r="C72" s="5" t="str">
        <f>VLOOKUP(A72,'WinBUGS output'!A:C,3,FALSE)</f>
        <v>Waitlist</v>
      </c>
      <c r="D72" s="5" t="str">
        <f>VLOOKUP(B72,'WinBUGS output'!A:C,3,FALSE)</f>
        <v>Behavioural activation (BA) + TAU</v>
      </c>
      <c r="E72" s="5" t="str">
        <f>FIXED('WinBUGS output'!N71,2)</f>
        <v>-0.94</v>
      </c>
      <c r="F72" s="5" t="str">
        <f>FIXED('WinBUGS output'!M71,2)</f>
        <v>-1.78</v>
      </c>
      <c r="G72" s="5" t="str">
        <f>FIXED('WinBUGS output'!O71,2)</f>
        <v>-0.11</v>
      </c>
      <c r="H72"/>
      <c r="I72"/>
      <c r="J72"/>
      <c r="N72">
        <v>5</v>
      </c>
      <c r="O72">
        <v>12</v>
      </c>
      <c r="P72" s="5" t="str">
        <f>VLOOKUP('Direct SMDs'!N72,'WinBUGS output'!D:F,3,FALSE)</f>
        <v>Exercise</v>
      </c>
      <c r="Q72" s="5" t="str">
        <f>VLOOKUP('Direct SMDs'!O72,'WinBUGS output'!D:F,3,FALSE)</f>
        <v>Self-help</v>
      </c>
      <c r="R72" s="5" t="str">
        <f>FIXED('WinBUGS output'!X71,2)</f>
        <v>0.07</v>
      </c>
      <c r="S72" s="5" t="str">
        <f>FIXED('WinBUGS output'!W71,2)</f>
        <v>-0.88</v>
      </c>
      <c r="T72" s="5" t="str">
        <f>FIXED('WinBUGS output'!Y71,2)</f>
        <v>1.03</v>
      </c>
    </row>
    <row r="73" spans="1:20" x14ac:dyDescent="0.25">
      <c r="A73">
        <v>2</v>
      </c>
      <c r="B73">
        <v>33</v>
      </c>
      <c r="C73" s="5" t="str">
        <f>VLOOKUP(A73,'WinBUGS output'!A:C,3,FALSE)</f>
        <v>Waitlist</v>
      </c>
      <c r="D73" s="5" t="str">
        <f>VLOOKUP(B73,'WinBUGS output'!A:C,3,FALSE)</f>
        <v>CBT individual (under 15 sessions)</v>
      </c>
      <c r="E73" s="5" t="str">
        <f>FIXED('WinBUGS output'!N72,2)</f>
        <v>-0.15</v>
      </c>
      <c r="F73" s="5" t="str">
        <f>FIXED('WinBUGS output'!M72,2)</f>
        <v>-0.75</v>
      </c>
      <c r="G73" s="5" t="str">
        <f>FIXED('WinBUGS output'!O72,2)</f>
        <v>0.45</v>
      </c>
      <c r="H73"/>
      <c r="I73"/>
      <c r="J73"/>
      <c r="N73">
        <v>5</v>
      </c>
      <c r="O73">
        <v>13</v>
      </c>
      <c r="P73" s="5" t="str">
        <f>VLOOKUP('Direct SMDs'!N73,'WinBUGS output'!D:F,3,FALSE)</f>
        <v>Exercise</v>
      </c>
      <c r="Q73" s="5" t="str">
        <f>VLOOKUP('Direct SMDs'!O73,'WinBUGS output'!D:F,3,FALSE)</f>
        <v>Interpersonal psychotherapy (IPT)</v>
      </c>
      <c r="R73" s="5" t="str">
        <f>FIXED('WinBUGS output'!X72,2)</f>
        <v>-0.78</v>
      </c>
      <c r="S73" s="5" t="str">
        <f>FIXED('WinBUGS output'!W72,2)</f>
        <v>-2.27</v>
      </c>
      <c r="T73" s="5" t="str">
        <f>FIXED('WinBUGS output'!Y72,2)</f>
        <v>0.66</v>
      </c>
    </row>
    <row r="74" spans="1:20" x14ac:dyDescent="0.25">
      <c r="A74">
        <v>2</v>
      </c>
      <c r="B74">
        <v>34</v>
      </c>
      <c r="C74" s="5" t="str">
        <f>VLOOKUP(A74,'WinBUGS output'!A:C,3,FALSE)</f>
        <v>Waitlist</v>
      </c>
      <c r="D74" s="5" t="str">
        <f>VLOOKUP(B74,'WinBUGS output'!A:C,3,FALSE)</f>
        <v>CBT individual (under 15 sessions) + TAU</v>
      </c>
      <c r="E74" s="5" t="str">
        <f>FIXED('WinBUGS output'!N73,2)</f>
        <v>-0.32</v>
      </c>
      <c r="F74" s="5" t="str">
        <f>FIXED('WinBUGS output'!M73,2)</f>
        <v>-1.01</v>
      </c>
      <c r="G74" s="5" t="str">
        <f>FIXED('WinBUGS output'!O73,2)</f>
        <v>0.37</v>
      </c>
      <c r="H74"/>
      <c r="I74"/>
      <c r="J74"/>
      <c r="N74">
        <v>5</v>
      </c>
      <c r="O74">
        <v>14</v>
      </c>
      <c r="P74" s="5" t="str">
        <f>VLOOKUP('Direct SMDs'!N74,'WinBUGS output'!D:F,3,FALSE)</f>
        <v>Exercise</v>
      </c>
      <c r="Q74" s="5" t="str">
        <f>VLOOKUP('Direct SMDs'!O74,'WinBUGS output'!D:F,3,FALSE)</f>
        <v>Counselling</v>
      </c>
      <c r="R74" s="5" t="str">
        <f>FIXED('WinBUGS output'!X73,2)</f>
        <v>0.09</v>
      </c>
      <c r="S74" s="5" t="str">
        <f>FIXED('WinBUGS output'!W73,2)</f>
        <v>-1.14</v>
      </c>
      <c r="T74" s="5" t="str">
        <f>FIXED('WinBUGS output'!Y73,2)</f>
        <v>1.30</v>
      </c>
    </row>
    <row r="75" spans="1:20" x14ac:dyDescent="0.25">
      <c r="A75">
        <v>2</v>
      </c>
      <c r="B75">
        <v>35</v>
      </c>
      <c r="C75" s="5" t="str">
        <f>VLOOKUP(A75,'WinBUGS output'!A:C,3,FALSE)</f>
        <v>Waitlist</v>
      </c>
      <c r="D75" s="5" t="str">
        <f>VLOOKUP(B75,'WinBUGS output'!A:C,3,FALSE)</f>
        <v>CBT individual (over 15 sessions)</v>
      </c>
      <c r="E75" s="5" t="str">
        <f>FIXED('WinBUGS output'!N74,2)</f>
        <v>-1.18</v>
      </c>
      <c r="F75" s="5" t="str">
        <f>FIXED('WinBUGS output'!M74,2)</f>
        <v>-1.76</v>
      </c>
      <c r="G75" s="5" t="str">
        <f>FIXED('WinBUGS output'!O74,2)</f>
        <v>-0.60</v>
      </c>
      <c r="H75" t="s">
        <v>1222</v>
      </c>
      <c r="I75" t="s">
        <v>1223</v>
      </c>
      <c r="J75" t="s">
        <v>1219</v>
      </c>
      <c r="N75">
        <v>5</v>
      </c>
      <c r="O75">
        <v>15</v>
      </c>
      <c r="P75" s="5" t="str">
        <f>VLOOKUP('Direct SMDs'!N75,'WinBUGS output'!D:F,3,FALSE)</f>
        <v>Exercise</v>
      </c>
      <c r="Q75" s="5" t="str">
        <f>VLOOKUP('Direct SMDs'!O75,'WinBUGS output'!D:F,3,FALSE)</f>
        <v>Behavioural therapies (individual)</v>
      </c>
      <c r="R75" s="5" t="str">
        <f>FIXED('WinBUGS output'!X74,2)</f>
        <v>-0.65</v>
      </c>
      <c r="S75" s="5" t="str">
        <f>FIXED('WinBUGS output'!W74,2)</f>
        <v>-1.86</v>
      </c>
      <c r="T75" s="5" t="str">
        <f>FIXED('WinBUGS output'!Y74,2)</f>
        <v>0.54</v>
      </c>
    </row>
    <row r="76" spans="1:20" x14ac:dyDescent="0.25">
      <c r="A76">
        <v>2</v>
      </c>
      <c r="B76">
        <v>36</v>
      </c>
      <c r="C76" s="5" t="str">
        <f>VLOOKUP(A76,'WinBUGS output'!A:C,3,FALSE)</f>
        <v>Waitlist</v>
      </c>
      <c r="D76" s="5" t="str">
        <f>VLOOKUP(B76,'WinBUGS output'!A:C,3,FALSE)</f>
        <v>Third-wave cognitive therapy individual</v>
      </c>
      <c r="E76" s="5" t="str">
        <f>FIXED('WinBUGS output'!N75,2)</f>
        <v>-1.44</v>
      </c>
      <c r="F76" s="5" t="str">
        <f>FIXED('WinBUGS output'!M75,2)</f>
        <v>-2.43</v>
      </c>
      <c r="G76" s="5" t="str">
        <f>FIXED('WinBUGS output'!O75,2)</f>
        <v>-0.53</v>
      </c>
      <c r="H76"/>
      <c r="I76"/>
      <c r="J76"/>
      <c r="N76">
        <v>5</v>
      </c>
      <c r="O76">
        <v>16</v>
      </c>
      <c r="P76" s="5" t="str">
        <f>VLOOKUP('Direct SMDs'!N76,'WinBUGS output'!D:F,3,FALSE)</f>
        <v>Exercise</v>
      </c>
      <c r="Q76" s="5" t="str">
        <f>VLOOKUP('Direct SMDs'!O76,'WinBUGS output'!D:F,3,FALSE)</f>
        <v>Cognitive and cognitive behavioural therapies (individual) [CBT/CT]</v>
      </c>
      <c r="R76" s="5" t="str">
        <f>FIXED('WinBUGS output'!X75,2)</f>
        <v>-0.43</v>
      </c>
      <c r="S76" s="5" t="str">
        <f>FIXED('WinBUGS output'!W75,2)</f>
        <v>-1.50</v>
      </c>
      <c r="T76" s="5" t="str">
        <f>FIXED('WinBUGS output'!Y75,2)</f>
        <v>0.62</v>
      </c>
    </row>
    <row r="77" spans="1:20" x14ac:dyDescent="0.25">
      <c r="A77">
        <v>2</v>
      </c>
      <c r="B77">
        <v>37</v>
      </c>
      <c r="C77" s="5" t="str">
        <f>VLOOKUP(A77,'WinBUGS output'!A:C,3,FALSE)</f>
        <v>Waitlist</v>
      </c>
      <c r="D77" s="5" t="str">
        <f>VLOOKUP(B77,'WinBUGS output'!A:C,3,FALSE)</f>
        <v>CBT individual (under 15 sessions) + citalopram</v>
      </c>
      <c r="E77" s="5" t="str">
        <f>FIXED('WinBUGS output'!N76,2)</f>
        <v>-1.31</v>
      </c>
      <c r="F77" s="5" t="str">
        <f>FIXED('WinBUGS output'!M76,2)</f>
        <v>-2.09</v>
      </c>
      <c r="G77" s="5" t="str">
        <f>FIXED('WinBUGS output'!O76,2)</f>
        <v>-0.53</v>
      </c>
      <c r="H77"/>
      <c r="I77"/>
      <c r="J77"/>
      <c r="N77">
        <v>5</v>
      </c>
      <c r="O77">
        <v>17</v>
      </c>
      <c r="P77" s="5" t="str">
        <f>VLOOKUP('Direct SMDs'!N77,'WinBUGS output'!D:F,3,FALSE)</f>
        <v>Exercise</v>
      </c>
      <c r="Q77" s="5" t="str">
        <f>VLOOKUP('Direct SMDs'!O77,'WinBUGS output'!D:F,3,FALSE)</f>
        <v>Combined (Cognitive and cognitive behavioural therapies individual + AD)</v>
      </c>
      <c r="R77" s="5" t="str">
        <f>FIXED('WinBUGS output'!X76,2)</f>
        <v>-0.97</v>
      </c>
      <c r="S77" s="5" t="str">
        <f>FIXED('WinBUGS output'!W76,2)</f>
        <v>-2.33</v>
      </c>
      <c r="T77" s="5" t="str">
        <f>FIXED('WinBUGS output'!Y76,2)</f>
        <v>0.40</v>
      </c>
    </row>
    <row r="78" spans="1:20" x14ac:dyDescent="0.25">
      <c r="A78">
        <v>2</v>
      </c>
      <c r="B78">
        <v>38</v>
      </c>
      <c r="C78" s="5" t="str">
        <f>VLOOKUP(A78,'WinBUGS output'!A:C,3,FALSE)</f>
        <v>Waitlist</v>
      </c>
      <c r="D78" s="5" t="str">
        <f>VLOOKUP(B78,'WinBUGS output'!A:C,3,FALSE)</f>
        <v>CBT individual (over 15 sessions) + any AD</v>
      </c>
      <c r="E78" s="5" t="str">
        <f>FIXED('WinBUGS output'!N77,2)</f>
        <v>-1.04</v>
      </c>
      <c r="F78" s="5" t="str">
        <f>FIXED('WinBUGS output'!M77,2)</f>
        <v>-2.35</v>
      </c>
      <c r="G78" s="5" t="str">
        <f>FIXED('WinBUGS output'!O77,2)</f>
        <v>0.39</v>
      </c>
      <c r="H78"/>
      <c r="I78"/>
      <c r="J78"/>
      <c r="N78">
        <v>5</v>
      </c>
      <c r="O78">
        <v>18</v>
      </c>
      <c r="P78" s="5" t="str">
        <f>VLOOKUP('Direct SMDs'!N78,'WinBUGS output'!D:F,3,FALSE)</f>
        <v>Exercise</v>
      </c>
      <c r="Q78" s="5" t="str">
        <f>VLOOKUP('Direct SMDs'!O78,'WinBUGS output'!D:F,3,FALSE)</f>
        <v>Combined (Exercise + AD/CBT)</v>
      </c>
      <c r="R78" s="5" t="str">
        <f>FIXED('WinBUGS output'!X77,2)</f>
        <v>-2.06</v>
      </c>
      <c r="S78" s="5" t="str">
        <f>FIXED('WinBUGS output'!W77,2)</f>
        <v>-3.49</v>
      </c>
      <c r="T78" s="5" t="str">
        <f>FIXED('WinBUGS output'!Y77,2)</f>
        <v>-0.60</v>
      </c>
    </row>
    <row r="79" spans="1:20" x14ac:dyDescent="0.25">
      <c r="A79">
        <v>2</v>
      </c>
      <c r="B79">
        <v>39</v>
      </c>
      <c r="C79" s="5" t="str">
        <f>VLOOKUP(A79,'WinBUGS output'!A:C,3,FALSE)</f>
        <v>Waitlist</v>
      </c>
      <c r="D79" s="5" t="str">
        <f>VLOOKUP(B79,'WinBUGS output'!A:C,3,FALSE)</f>
        <v>Third-wave cognitive therapy individual + any AD</v>
      </c>
      <c r="E79" s="5" t="str">
        <f>FIXED('WinBUGS output'!N78,2)</f>
        <v>-1.59</v>
      </c>
      <c r="F79" s="5" t="str">
        <f>FIXED('WinBUGS output'!M78,2)</f>
        <v>-3.02</v>
      </c>
      <c r="G79" s="5" t="str">
        <f>FIXED('WinBUGS output'!O78,2)</f>
        <v>-0.29</v>
      </c>
      <c r="H79"/>
      <c r="I79"/>
      <c r="J79"/>
      <c r="N79">
        <v>6</v>
      </c>
      <c r="O79">
        <v>7</v>
      </c>
      <c r="P79" s="5" t="str">
        <f>VLOOKUP('Direct SMDs'!N79,'WinBUGS output'!D:F,3,FALSE)</f>
        <v>TCA</v>
      </c>
      <c r="Q79" s="5" t="str">
        <f>VLOOKUP('Direct SMDs'!O79,'WinBUGS output'!D:F,3,FALSE)</f>
        <v>SSRI</v>
      </c>
      <c r="R79" s="5" t="str">
        <f>FIXED('WinBUGS output'!X78,2)</f>
        <v>0.14</v>
      </c>
      <c r="S79" s="5" t="str">
        <f>FIXED('WinBUGS output'!W78,2)</f>
        <v>-0.32</v>
      </c>
      <c r="T79" s="5" t="str">
        <f>FIXED('WinBUGS output'!Y78,2)</f>
        <v>0.67</v>
      </c>
    </row>
    <row r="80" spans="1:20" x14ac:dyDescent="0.25">
      <c r="A80">
        <v>2</v>
      </c>
      <c r="B80">
        <v>40</v>
      </c>
      <c r="C80" s="5" t="str">
        <f>VLOOKUP(A80,'WinBUGS output'!A:C,3,FALSE)</f>
        <v>Waitlist</v>
      </c>
      <c r="D80" s="5" t="str">
        <f>VLOOKUP(B80,'WinBUGS output'!A:C,3,FALSE)</f>
        <v>Exercise + Fluoxetine</v>
      </c>
      <c r="E80" s="5" t="str">
        <f>FIXED('WinBUGS output'!N79,2)</f>
        <v>-2.41</v>
      </c>
      <c r="F80" s="5" t="str">
        <f>FIXED('WinBUGS output'!M79,2)</f>
        <v>-3.30</v>
      </c>
      <c r="G80" s="5" t="str">
        <f>FIXED('WinBUGS output'!O79,2)</f>
        <v>-1.48</v>
      </c>
      <c r="H80"/>
      <c r="I80"/>
      <c r="J80"/>
      <c r="N80">
        <v>6</v>
      </c>
      <c r="O80">
        <v>8</v>
      </c>
      <c r="P80" s="5" t="str">
        <f>VLOOKUP('Direct SMDs'!N80,'WinBUGS output'!D:F,3,FALSE)</f>
        <v>TCA</v>
      </c>
      <c r="Q80" s="5" t="str">
        <f>VLOOKUP('Direct SMDs'!O80,'WinBUGS output'!D:F,3,FALSE)</f>
        <v>Any AD</v>
      </c>
      <c r="R80" s="5" t="str">
        <f>FIXED('WinBUGS output'!X79,2)</f>
        <v>1.81</v>
      </c>
      <c r="S80" s="5" t="str">
        <f>FIXED('WinBUGS output'!W79,2)</f>
        <v>0.14</v>
      </c>
      <c r="T80" s="5" t="str">
        <f>FIXED('WinBUGS output'!Y79,2)</f>
        <v>3.53</v>
      </c>
    </row>
    <row r="81" spans="1:20" x14ac:dyDescent="0.25">
      <c r="A81">
        <v>3</v>
      </c>
      <c r="B81">
        <v>4</v>
      </c>
      <c r="C81" s="5" t="str">
        <f>VLOOKUP(A81,'WinBUGS output'!A:C,3,FALSE)</f>
        <v>No treatment</v>
      </c>
      <c r="D81" s="5" t="str">
        <f>VLOOKUP(B81,'WinBUGS output'!A:C,3,FALSE)</f>
        <v>Attention placebo</v>
      </c>
      <c r="E81" s="5" t="str">
        <f>FIXED('WinBUGS output'!N80,2)</f>
        <v>-0.08</v>
      </c>
      <c r="F81" s="5" t="str">
        <f>FIXED('WinBUGS output'!M80,2)</f>
        <v>-1.22</v>
      </c>
      <c r="G81" s="5" t="str">
        <f>FIXED('WinBUGS output'!O80,2)</f>
        <v>1.02</v>
      </c>
      <c r="H81"/>
      <c r="I81"/>
      <c r="J81"/>
      <c r="N81">
        <v>6</v>
      </c>
      <c r="O81">
        <v>9</v>
      </c>
      <c r="P81" s="5" t="str">
        <f>VLOOKUP('Direct SMDs'!N81,'WinBUGS output'!D:F,3,FALSE)</f>
        <v>TCA</v>
      </c>
      <c r="Q81" s="5" t="str">
        <f>VLOOKUP('Direct SMDs'!O81,'WinBUGS output'!D:F,3,FALSE)</f>
        <v>Mirtazapine</v>
      </c>
      <c r="R81" s="5" t="str">
        <f>FIXED('WinBUGS output'!X80,2)</f>
        <v>0.23</v>
      </c>
      <c r="S81" s="5" t="str">
        <f>FIXED('WinBUGS output'!W80,2)</f>
        <v>-0.26</v>
      </c>
      <c r="T81" s="5" t="str">
        <f>FIXED('WinBUGS output'!Y80,2)</f>
        <v>0.78</v>
      </c>
    </row>
    <row r="82" spans="1:20" x14ac:dyDescent="0.25">
      <c r="A82">
        <v>3</v>
      </c>
      <c r="B82">
        <v>5</v>
      </c>
      <c r="C82" s="5" t="str">
        <f>VLOOKUP(A82,'WinBUGS output'!A:C,3,FALSE)</f>
        <v>No treatment</v>
      </c>
      <c r="D82" s="5" t="str">
        <f>VLOOKUP(B82,'WinBUGS output'!A:C,3,FALSE)</f>
        <v>Attention placebo + TAU</v>
      </c>
      <c r="E82" s="5" t="str">
        <f>FIXED('WinBUGS output'!N81,2)</f>
        <v>-0.12</v>
      </c>
      <c r="F82" s="5" t="str">
        <f>FIXED('WinBUGS output'!M81,2)</f>
        <v>-1.01</v>
      </c>
      <c r="G82" s="5" t="str">
        <f>FIXED('WinBUGS output'!O81,2)</f>
        <v>0.75</v>
      </c>
      <c r="H82"/>
      <c r="I82"/>
      <c r="J82"/>
      <c r="N82">
        <v>6</v>
      </c>
      <c r="O82">
        <v>10</v>
      </c>
      <c r="P82" s="5" t="str">
        <f>VLOOKUP('Direct SMDs'!N82,'WinBUGS output'!D:F,3,FALSE)</f>
        <v>TCA</v>
      </c>
      <c r="Q82" s="5" t="str">
        <f>VLOOKUP('Direct SMDs'!O82,'WinBUGS output'!D:F,3,FALSE)</f>
        <v>Short-term psychodynamic psychotherapies</v>
      </c>
      <c r="R82" s="5" t="str">
        <f>FIXED('WinBUGS output'!X81,2)</f>
        <v>0.49</v>
      </c>
      <c r="S82" s="5" t="str">
        <f>FIXED('WinBUGS output'!W81,2)</f>
        <v>-0.73</v>
      </c>
      <c r="T82" s="5" t="str">
        <f>FIXED('WinBUGS output'!Y81,2)</f>
        <v>1.67</v>
      </c>
    </row>
    <row r="83" spans="1:20" x14ac:dyDescent="0.25">
      <c r="A83">
        <v>3</v>
      </c>
      <c r="B83">
        <v>6</v>
      </c>
      <c r="C83" s="5" t="str">
        <f>VLOOKUP(A83,'WinBUGS output'!A:C,3,FALSE)</f>
        <v>No treatment</v>
      </c>
      <c r="D83" s="5" t="str">
        <f>VLOOKUP(B83,'WinBUGS output'!A:C,3,FALSE)</f>
        <v>TAU</v>
      </c>
      <c r="E83" s="5" t="str">
        <f>FIXED('WinBUGS output'!N82,2)</f>
        <v>-0.10</v>
      </c>
      <c r="F83" s="5" t="str">
        <f>FIXED('WinBUGS output'!M82,2)</f>
        <v>-0.86</v>
      </c>
      <c r="G83" s="5" t="str">
        <f>FIXED('WinBUGS output'!O82,2)</f>
        <v>0.61</v>
      </c>
      <c r="H83"/>
      <c r="I83"/>
      <c r="J83"/>
      <c r="N83">
        <v>6</v>
      </c>
      <c r="O83">
        <v>11</v>
      </c>
      <c r="P83" s="5" t="str">
        <f>VLOOKUP('Direct SMDs'!N83,'WinBUGS output'!D:F,3,FALSE)</f>
        <v>TCA</v>
      </c>
      <c r="Q83" s="5" t="str">
        <f>VLOOKUP('Direct SMDs'!O83,'WinBUGS output'!D:F,3,FALSE)</f>
        <v>Self-help with support</v>
      </c>
      <c r="R83" s="5" t="str">
        <f>FIXED('WinBUGS output'!X82,2)</f>
        <v>0.52</v>
      </c>
      <c r="S83" s="5" t="str">
        <f>FIXED('WinBUGS output'!W82,2)</f>
        <v>-0.44</v>
      </c>
      <c r="T83" s="5" t="str">
        <f>FIXED('WinBUGS output'!Y82,2)</f>
        <v>1.50</v>
      </c>
    </row>
    <row r="84" spans="1:20" x14ac:dyDescent="0.25">
      <c r="A84">
        <v>3</v>
      </c>
      <c r="B84">
        <v>7</v>
      </c>
      <c r="C84" s="5" t="str">
        <f>VLOOKUP(A84,'WinBUGS output'!A:C,3,FALSE)</f>
        <v>No treatment</v>
      </c>
      <c r="D84" s="5" t="str">
        <f>VLOOKUP(B84,'WinBUGS output'!A:C,3,FALSE)</f>
        <v>Enhanced TAU</v>
      </c>
      <c r="E84" s="5" t="str">
        <f>FIXED('WinBUGS output'!N83,2)</f>
        <v>-0.16</v>
      </c>
      <c r="F84" s="5" t="str">
        <f>FIXED('WinBUGS output'!M83,2)</f>
        <v>-1.08</v>
      </c>
      <c r="G84" s="5" t="str">
        <f>FIXED('WinBUGS output'!O83,2)</f>
        <v>0.67</v>
      </c>
      <c r="H84"/>
      <c r="I84"/>
      <c r="J84"/>
      <c r="N84">
        <v>6</v>
      </c>
      <c r="O84">
        <v>12</v>
      </c>
      <c r="P84" s="5" t="str">
        <f>VLOOKUP('Direct SMDs'!N84,'WinBUGS output'!D:F,3,FALSE)</f>
        <v>TCA</v>
      </c>
      <c r="Q84" s="5" t="str">
        <f>VLOOKUP('Direct SMDs'!O84,'WinBUGS output'!D:F,3,FALSE)</f>
        <v>Self-help</v>
      </c>
      <c r="R84" s="5" t="str">
        <f>FIXED('WinBUGS output'!X83,2)</f>
        <v>0.79</v>
      </c>
      <c r="S84" s="5" t="str">
        <f>FIXED('WinBUGS output'!W83,2)</f>
        <v>-0.02</v>
      </c>
      <c r="T84" s="5" t="str">
        <f>FIXED('WinBUGS output'!Y83,2)</f>
        <v>1.59</v>
      </c>
    </row>
    <row r="85" spans="1:20" x14ac:dyDescent="0.25">
      <c r="A85">
        <v>3</v>
      </c>
      <c r="B85">
        <v>8</v>
      </c>
      <c r="C85" s="5" t="str">
        <f>VLOOKUP(A85,'WinBUGS output'!A:C,3,FALSE)</f>
        <v>No treatment</v>
      </c>
      <c r="D85" s="5" t="str">
        <f>VLOOKUP(B85,'WinBUGS output'!A:C,3,FALSE)</f>
        <v>Exercise</v>
      </c>
      <c r="E85" s="5" t="str">
        <f>FIXED('WinBUGS output'!N84,2)</f>
        <v>-0.50</v>
      </c>
      <c r="F85" s="5" t="str">
        <f>FIXED('WinBUGS output'!M84,2)</f>
        <v>-1.70</v>
      </c>
      <c r="G85" s="5" t="str">
        <f>FIXED('WinBUGS output'!O84,2)</f>
        <v>0.63</v>
      </c>
      <c r="H85"/>
      <c r="I85"/>
      <c r="J85"/>
      <c r="N85">
        <v>6</v>
      </c>
      <c r="O85">
        <v>13</v>
      </c>
      <c r="P85" s="5" t="str">
        <f>VLOOKUP('Direct SMDs'!N85,'WinBUGS output'!D:F,3,FALSE)</f>
        <v>TCA</v>
      </c>
      <c r="Q85" s="5" t="str">
        <f>VLOOKUP('Direct SMDs'!O85,'WinBUGS output'!D:F,3,FALSE)</f>
        <v>Interpersonal psychotherapy (IPT)</v>
      </c>
      <c r="R85" s="5" t="str">
        <f>FIXED('WinBUGS output'!X84,2)</f>
        <v>-0.06</v>
      </c>
      <c r="S85" s="5" t="str">
        <f>FIXED('WinBUGS output'!W84,2)</f>
        <v>-1.36</v>
      </c>
      <c r="T85" s="5" t="str">
        <f>FIXED('WinBUGS output'!Y84,2)</f>
        <v>1.19</v>
      </c>
    </row>
    <row r="86" spans="1:20" x14ac:dyDescent="0.25">
      <c r="A86">
        <v>3</v>
      </c>
      <c r="B86">
        <v>9</v>
      </c>
      <c r="C86" s="5" t="str">
        <f>VLOOKUP(A86,'WinBUGS output'!A:C,3,FALSE)</f>
        <v>No treatment</v>
      </c>
      <c r="D86" s="5" t="str">
        <f>VLOOKUP(B86,'WinBUGS output'!A:C,3,FALSE)</f>
        <v>Exercise + TAU</v>
      </c>
      <c r="E86" s="5" t="str">
        <f>FIXED('WinBUGS output'!N85,2)</f>
        <v>-0.46</v>
      </c>
      <c r="F86" s="5" t="str">
        <f>FIXED('WinBUGS output'!M85,2)</f>
        <v>-1.47</v>
      </c>
      <c r="G86" s="5" t="str">
        <f>FIXED('WinBUGS output'!O85,2)</f>
        <v>0.54</v>
      </c>
      <c r="H86"/>
      <c r="I86"/>
      <c r="J86"/>
      <c r="N86">
        <v>6</v>
      </c>
      <c r="O86">
        <v>14</v>
      </c>
      <c r="P86" s="5" t="str">
        <f>VLOOKUP('Direct SMDs'!N86,'WinBUGS output'!D:F,3,FALSE)</f>
        <v>TCA</v>
      </c>
      <c r="Q86" s="5" t="str">
        <f>VLOOKUP('Direct SMDs'!O86,'WinBUGS output'!D:F,3,FALSE)</f>
        <v>Counselling</v>
      </c>
      <c r="R86" s="5" t="str">
        <f>FIXED('WinBUGS output'!X85,2)</f>
        <v>0.81</v>
      </c>
      <c r="S86" s="5" t="str">
        <f>FIXED('WinBUGS output'!W85,2)</f>
        <v>-0.27</v>
      </c>
      <c r="T86" s="5" t="str">
        <f>FIXED('WinBUGS output'!Y85,2)</f>
        <v>1.88</v>
      </c>
    </row>
    <row r="87" spans="1:20" x14ac:dyDescent="0.25">
      <c r="A87">
        <v>3</v>
      </c>
      <c r="B87">
        <v>10</v>
      </c>
      <c r="C87" s="5" t="str">
        <f>VLOOKUP(A87,'WinBUGS output'!A:C,3,FALSE)</f>
        <v>No treatment</v>
      </c>
      <c r="D87" s="5" t="str">
        <f>VLOOKUP(B87,'WinBUGS output'!A:C,3,FALSE)</f>
        <v>Amitriptyline</v>
      </c>
      <c r="E87" s="5" t="str">
        <f>FIXED('WinBUGS output'!N86,2)</f>
        <v>-1.06</v>
      </c>
      <c r="F87" s="5" t="str">
        <f>FIXED('WinBUGS output'!M86,2)</f>
        <v>-1.99</v>
      </c>
      <c r="G87" s="5" t="str">
        <f>FIXED('WinBUGS output'!O86,2)</f>
        <v>-0.14</v>
      </c>
      <c r="H87"/>
      <c r="I87"/>
      <c r="J87"/>
      <c r="N87">
        <v>6</v>
      </c>
      <c r="O87">
        <v>15</v>
      </c>
      <c r="P87" s="5" t="str">
        <f>VLOOKUP('Direct SMDs'!N87,'WinBUGS output'!D:F,3,FALSE)</f>
        <v>TCA</v>
      </c>
      <c r="Q87" s="5" t="str">
        <f>VLOOKUP('Direct SMDs'!O87,'WinBUGS output'!D:F,3,FALSE)</f>
        <v>Behavioural therapies (individual)</v>
      </c>
      <c r="R87" s="5" t="str">
        <f>FIXED('WinBUGS output'!X86,2)</f>
        <v>0.06</v>
      </c>
      <c r="S87" s="5" t="str">
        <f>FIXED('WinBUGS output'!W86,2)</f>
        <v>-0.99</v>
      </c>
      <c r="T87" s="5" t="str">
        <f>FIXED('WinBUGS output'!Y86,2)</f>
        <v>1.12</v>
      </c>
    </row>
    <row r="88" spans="1:20" x14ac:dyDescent="0.25">
      <c r="A88">
        <v>3</v>
      </c>
      <c r="B88">
        <v>11</v>
      </c>
      <c r="C88" s="5" t="str">
        <f>VLOOKUP(A88,'WinBUGS output'!A:C,3,FALSE)</f>
        <v>No treatment</v>
      </c>
      <c r="D88" s="5" t="str">
        <f>VLOOKUP(B88,'WinBUGS output'!A:C,3,FALSE)</f>
        <v>Imipramine</v>
      </c>
      <c r="E88" s="5" t="str">
        <f>FIXED('WinBUGS output'!N87,2)</f>
        <v>-1.18</v>
      </c>
      <c r="F88" s="5" t="str">
        <f>FIXED('WinBUGS output'!M87,2)</f>
        <v>-2.10</v>
      </c>
      <c r="G88" s="5" t="str">
        <f>FIXED('WinBUGS output'!O87,2)</f>
        <v>-0.27</v>
      </c>
      <c r="H88"/>
      <c r="I88"/>
      <c r="J88"/>
      <c r="N88">
        <v>6</v>
      </c>
      <c r="O88">
        <v>16</v>
      </c>
      <c r="P88" s="5" t="str">
        <f>VLOOKUP('Direct SMDs'!N88,'WinBUGS output'!D:F,3,FALSE)</f>
        <v>TCA</v>
      </c>
      <c r="Q88" s="5" t="str">
        <f>VLOOKUP('Direct SMDs'!O88,'WinBUGS output'!D:F,3,FALSE)</f>
        <v>Cognitive and cognitive behavioural therapies (individual) [CBT/CT]</v>
      </c>
      <c r="R88" s="5" t="str">
        <f>FIXED('WinBUGS output'!X87,2)</f>
        <v>0.29</v>
      </c>
      <c r="S88" s="5" t="str">
        <f>FIXED('WinBUGS output'!W87,2)</f>
        <v>-0.56</v>
      </c>
      <c r="T88" s="5" t="str">
        <f>FIXED('WinBUGS output'!Y87,2)</f>
        <v>1.12</v>
      </c>
    </row>
    <row r="89" spans="1:20" x14ac:dyDescent="0.25">
      <c r="A89">
        <v>3</v>
      </c>
      <c r="B89">
        <v>12</v>
      </c>
      <c r="C89" s="5" t="str">
        <f>VLOOKUP(A89,'WinBUGS output'!A:C,3,FALSE)</f>
        <v>No treatment</v>
      </c>
      <c r="D89" s="5" t="str">
        <f>VLOOKUP(B89,'WinBUGS output'!A:C,3,FALSE)</f>
        <v>Lofepramine</v>
      </c>
      <c r="E89" s="5" t="str">
        <f>FIXED('WinBUGS output'!N88,2)</f>
        <v>-1.37</v>
      </c>
      <c r="F89" s="5" t="str">
        <f>FIXED('WinBUGS output'!M88,2)</f>
        <v>-2.38</v>
      </c>
      <c r="G89" s="5" t="str">
        <f>FIXED('WinBUGS output'!O88,2)</f>
        <v>-0.37</v>
      </c>
      <c r="H89"/>
      <c r="I89"/>
      <c r="J89"/>
      <c r="N89">
        <v>6</v>
      </c>
      <c r="O89">
        <v>17</v>
      </c>
      <c r="P89" s="5" t="str">
        <f>VLOOKUP('Direct SMDs'!N89,'WinBUGS output'!D:F,3,FALSE)</f>
        <v>TCA</v>
      </c>
      <c r="Q89" s="5" t="str">
        <f>VLOOKUP('Direct SMDs'!O89,'WinBUGS output'!D:F,3,FALSE)</f>
        <v>Combined (Cognitive and cognitive behavioural therapies individual + AD)</v>
      </c>
      <c r="R89" s="5" t="str">
        <f>FIXED('WinBUGS output'!X88,2)</f>
        <v>-0.25</v>
      </c>
      <c r="S89" s="5" t="str">
        <f>FIXED('WinBUGS output'!W88,2)</f>
        <v>-1.35</v>
      </c>
      <c r="T89" s="5" t="str">
        <f>FIXED('WinBUGS output'!Y88,2)</f>
        <v>0.85</v>
      </c>
    </row>
    <row r="90" spans="1:20" x14ac:dyDescent="0.25">
      <c r="A90">
        <v>3</v>
      </c>
      <c r="B90">
        <v>13</v>
      </c>
      <c r="C90" s="5" t="str">
        <f>VLOOKUP(A90,'WinBUGS output'!A:C,3,FALSE)</f>
        <v>No treatment</v>
      </c>
      <c r="D90" s="5" t="str">
        <f>VLOOKUP(B90,'WinBUGS output'!A:C,3,FALSE)</f>
        <v>Citalopram</v>
      </c>
      <c r="E90" s="5" t="str">
        <f>FIXED('WinBUGS output'!N89,2)</f>
        <v>-1.04</v>
      </c>
      <c r="F90" s="5" t="str">
        <f>FIXED('WinBUGS output'!M89,2)</f>
        <v>-1.95</v>
      </c>
      <c r="G90" s="5" t="str">
        <f>FIXED('WinBUGS output'!O89,2)</f>
        <v>-0.14</v>
      </c>
      <c r="H90"/>
      <c r="I90"/>
      <c r="J90"/>
      <c r="N90">
        <v>6</v>
      </c>
      <c r="O90">
        <v>18</v>
      </c>
      <c r="P90" s="5" t="str">
        <f>VLOOKUP('Direct SMDs'!N90,'WinBUGS output'!D:F,3,FALSE)</f>
        <v>TCA</v>
      </c>
      <c r="Q90" s="5" t="str">
        <f>VLOOKUP('Direct SMDs'!O90,'WinBUGS output'!D:F,3,FALSE)</f>
        <v>Combined (Exercise + AD/CBT)</v>
      </c>
      <c r="R90" s="5" t="str">
        <f>FIXED('WinBUGS output'!X89,2)</f>
        <v>-1.34</v>
      </c>
      <c r="S90" s="5" t="str">
        <f>FIXED('WinBUGS output'!W89,2)</f>
        <v>-2.45</v>
      </c>
      <c r="T90" s="5" t="str">
        <f>FIXED('WinBUGS output'!Y89,2)</f>
        <v>-0.23</v>
      </c>
    </row>
    <row r="91" spans="1:20" x14ac:dyDescent="0.25">
      <c r="A91">
        <v>3</v>
      </c>
      <c r="B91">
        <v>14</v>
      </c>
      <c r="C91" s="5" t="str">
        <f>VLOOKUP(A91,'WinBUGS output'!A:C,3,FALSE)</f>
        <v>No treatment</v>
      </c>
      <c r="D91" s="5" t="str">
        <f>VLOOKUP(B91,'WinBUGS output'!A:C,3,FALSE)</f>
        <v>Escitalopram</v>
      </c>
      <c r="E91" s="5" t="str">
        <f>FIXED('WinBUGS output'!N90,2)</f>
        <v>-1.10</v>
      </c>
      <c r="F91" s="5" t="str">
        <f>FIXED('WinBUGS output'!M90,2)</f>
        <v>-2.02</v>
      </c>
      <c r="G91" s="5" t="str">
        <f>FIXED('WinBUGS output'!O90,2)</f>
        <v>-0.19</v>
      </c>
      <c r="H91"/>
      <c r="I91"/>
      <c r="J91"/>
      <c r="N91">
        <v>7</v>
      </c>
      <c r="O91">
        <v>8</v>
      </c>
      <c r="P91" s="5" t="str">
        <f>VLOOKUP('Direct SMDs'!N91,'WinBUGS output'!D:F,3,FALSE)</f>
        <v>SSRI</v>
      </c>
      <c r="Q91" s="5" t="str">
        <f>VLOOKUP('Direct SMDs'!O91,'WinBUGS output'!D:F,3,FALSE)</f>
        <v>Any AD</v>
      </c>
      <c r="R91" s="5" t="str">
        <f>FIXED('WinBUGS output'!X90,2)</f>
        <v>1.66</v>
      </c>
      <c r="S91" s="5" t="str">
        <f>FIXED('WinBUGS output'!W90,2)</f>
        <v>0.03</v>
      </c>
      <c r="T91" s="5" t="str">
        <f>FIXED('WinBUGS output'!Y90,2)</f>
        <v>3.33</v>
      </c>
    </row>
    <row r="92" spans="1:20" x14ac:dyDescent="0.25">
      <c r="A92">
        <v>3</v>
      </c>
      <c r="B92">
        <v>15</v>
      </c>
      <c r="C92" s="5" t="str">
        <f>VLOOKUP(A92,'WinBUGS output'!A:C,3,FALSE)</f>
        <v>No treatment</v>
      </c>
      <c r="D92" s="5" t="str">
        <f>VLOOKUP(B92,'WinBUGS output'!A:C,3,FALSE)</f>
        <v>Fluoxetine</v>
      </c>
      <c r="E92" s="5" t="str">
        <f>FIXED('WinBUGS output'!N91,2)</f>
        <v>-1.05</v>
      </c>
      <c r="F92" s="5" t="str">
        <f>FIXED('WinBUGS output'!M91,2)</f>
        <v>-1.97</v>
      </c>
      <c r="G92" s="5" t="str">
        <f>FIXED('WinBUGS output'!O91,2)</f>
        <v>-0.14</v>
      </c>
      <c r="H92"/>
      <c r="I92"/>
      <c r="J92"/>
      <c r="N92">
        <v>7</v>
      </c>
      <c r="O92">
        <v>9</v>
      </c>
      <c r="P92" s="5" t="str">
        <f>VLOOKUP('Direct SMDs'!N92,'WinBUGS output'!D:F,3,FALSE)</f>
        <v>SSRI</v>
      </c>
      <c r="Q92" s="5" t="str">
        <f>VLOOKUP('Direct SMDs'!O92,'WinBUGS output'!D:F,3,FALSE)</f>
        <v>Mirtazapine</v>
      </c>
      <c r="R92" s="5" t="str">
        <f>FIXED('WinBUGS output'!X91,2)</f>
        <v>0.08</v>
      </c>
      <c r="S92" s="5" t="str">
        <f>FIXED('WinBUGS output'!W91,2)</f>
        <v>-0.29</v>
      </c>
      <c r="T92" s="5" t="str">
        <f>FIXED('WinBUGS output'!Y91,2)</f>
        <v>0.45</v>
      </c>
    </row>
    <row r="93" spans="1:20" x14ac:dyDescent="0.25">
      <c r="A93">
        <v>3</v>
      </c>
      <c r="B93">
        <v>16</v>
      </c>
      <c r="C93" s="5" t="str">
        <f>VLOOKUP(A93,'WinBUGS output'!A:C,3,FALSE)</f>
        <v>No treatment</v>
      </c>
      <c r="D93" s="5" t="str">
        <f>VLOOKUP(B93,'WinBUGS output'!A:C,3,FALSE)</f>
        <v>Sertraline</v>
      </c>
      <c r="E93" s="5" t="str">
        <f>FIXED('WinBUGS output'!N92,2)</f>
        <v>-1.01</v>
      </c>
      <c r="F93" s="5" t="str">
        <f>FIXED('WinBUGS output'!M92,2)</f>
        <v>-1.94</v>
      </c>
      <c r="G93" s="5" t="str">
        <f>FIXED('WinBUGS output'!O92,2)</f>
        <v>-0.09</v>
      </c>
      <c r="H93"/>
      <c r="I93"/>
      <c r="J93"/>
      <c r="N93">
        <v>7</v>
      </c>
      <c r="O93">
        <v>10</v>
      </c>
      <c r="P93" s="5" t="str">
        <f>VLOOKUP('Direct SMDs'!N93,'WinBUGS output'!D:F,3,FALSE)</f>
        <v>SSRI</v>
      </c>
      <c r="Q93" s="5" t="str">
        <f>VLOOKUP('Direct SMDs'!O93,'WinBUGS output'!D:F,3,FALSE)</f>
        <v>Short-term psychodynamic psychotherapies</v>
      </c>
      <c r="R93" s="5" t="str">
        <f>FIXED('WinBUGS output'!X92,2)</f>
        <v>0.33</v>
      </c>
      <c r="S93" s="5" t="str">
        <f>FIXED('WinBUGS output'!W92,2)</f>
        <v>-0.82</v>
      </c>
      <c r="T93" s="5" t="str">
        <f>FIXED('WinBUGS output'!Y92,2)</f>
        <v>1.47</v>
      </c>
    </row>
    <row r="94" spans="1:20" x14ac:dyDescent="0.25">
      <c r="A94">
        <v>3</v>
      </c>
      <c r="B94">
        <v>17</v>
      </c>
      <c r="C94" s="5" t="str">
        <f>VLOOKUP(A94,'WinBUGS output'!A:C,3,FALSE)</f>
        <v>No treatment</v>
      </c>
      <c r="D94" s="5" t="str">
        <f>VLOOKUP(B94,'WinBUGS output'!A:C,3,FALSE)</f>
        <v>Any AD</v>
      </c>
      <c r="E94" s="5" t="str">
        <f>FIXED('WinBUGS output'!N93,2)</f>
        <v>0.61</v>
      </c>
      <c r="F94" s="5" t="str">
        <f>FIXED('WinBUGS output'!M93,2)</f>
        <v>-1.05</v>
      </c>
      <c r="G94" s="5" t="str">
        <f>FIXED('WinBUGS output'!O93,2)</f>
        <v>2.28</v>
      </c>
      <c r="H94"/>
      <c r="I94"/>
      <c r="J94"/>
      <c r="N94">
        <v>7</v>
      </c>
      <c r="O94">
        <v>11</v>
      </c>
      <c r="P94" s="5" t="str">
        <f>VLOOKUP('Direct SMDs'!N94,'WinBUGS output'!D:F,3,FALSE)</f>
        <v>SSRI</v>
      </c>
      <c r="Q94" s="5" t="str">
        <f>VLOOKUP('Direct SMDs'!O94,'WinBUGS output'!D:F,3,FALSE)</f>
        <v>Self-help with support</v>
      </c>
      <c r="R94" s="5" t="str">
        <f>FIXED('WinBUGS output'!X93,2)</f>
        <v>0.37</v>
      </c>
      <c r="S94" s="5" t="str">
        <f>FIXED('WinBUGS output'!W93,2)</f>
        <v>-0.53</v>
      </c>
      <c r="T94" s="5" t="str">
        <f>FIXED('WinBUGS output'!Y93,2)</f>
        <v>1.28</v>
      </c>
    </row>
    <row r="95" spans="1:20" x14ac:dyDescent="0.25">
      <c r="A95">
        <v>3</v>
      </c>
      <c r="B95">
        <v>18</v>
      </c>
      <c r="C95" s="5" t="str">
        <f>VLOOKUP(A95,'WinBUGS output'!A:C,3,FALSE)</f>
        <v>No treatment</v>
      </c>
      <c r="D95" s="5" t="str">
        <f>VLOOKUP(B95,'WinBUGS output'!A:C,3,FALSE)</f>
        <v>Mirtazapine</v>
      </c>
      <c r="E95" s="5" t="str">
        <f>FIXED('WinBUGS output'!N94,2)</f>
        <v>-0.97</v>
      </c>
      <c r="F95" s="5" t="str">
        <f>FIXED('WinBUGS output'!M94,2)</f>
        <v>-1.93</v>
      </c>
      <c r="G95" s="5" t="str">
        <f>FIXED('WinBUGS output'!O94,2)</f>
        <v>-0.02</v>
      </c>
      <c r="H95"/>
      <c r="I95"/>
      <c r="J95"/>
      <c r="N95">
        <v>7</v>
      </c>
      <c r="O95">
        <v>12</v>
      </c>
      <c r="P95" s="5" t="str">
        <f>VLOOKUP('Direct SMDs'!N95,'WinBUGS output'!D:F,3,FALSE)</f>
        <v>SSRI</v>
      </c>
      <c r="Q95" s="5" t="str">
        <f>VLOOKUP('Direct SMDs'!O95,'WinBUGS output'!D:F,3,FALSE)</f>
        <v>Self-help</v>
      </c>
      <c r="R95" s="5" t="str">
        <f>FIXED('WinBUGS output'!X94,2)</f>
        <v>0.64</v>
      </c>
      <c r="S95" s="5" t="str">
        <f>FIXED('WinBUGS output'!W94,2)</f>
        <v>-0.10</v>
      </c>
      <c r="T95" s="5" t="str">
        <f>FIXED('WinBUGS output'!Y94,2)</f>
        <v>1.34</v>
      </c>
    </row>
    <row r="96" spans="1:20" x14ac:dyDescent="0.25">
      <c r="A96">
        <v>3</v>
      </c>
      <c r="B96">
        <v>19</v>
      </c>
      <c r="C96" s="5" t="str">
        <f>VLOOKUP(A96,'WinBUGS output'!A:C,3,FALSE)</f>
        <v>No treatment</v>
      </c>
      <c r="D96" s="5" t="str">
        <f>VLOOKUP(B96,'WinBUGS output'!A:C,3,FALSE)</f>
        <v>Short-term psychodynamic psychotherapy individual + TAU</v>
      </c>
      <c r="E96" s="5" t="str">
        <f>FIXED('WinBUGS output'!N95,2)</f>
        <v>-0.72</v>
      </c>
      <c r="F96" s="5" t="str">
        <f>FIXED('WinBUGS output'!M95,2)</f>
        <v>-1.65</v>
      </c>
      <c r="G96" s="5" t="str">
        <f>FIXED('WinBUGS output'!O95,2)</f>
        <v>0.18</v>
      </c>
      <c r="H96"/>
      <c r="I96"/>
      <c r="J96"/>
      <c r="N96">
        <v>7</v>
      </c>
      <c r="O96">
        <v>13</v>
      </c>
      <c r="P96" s="5" t="str">
        <f>VLOOKUP('Direct SMDs'!N96,'WinBUGS output'!D:F,3,FALSE)</f>
        <v>SSRI</v>
      </c>
      <c r="Q96" s="5" t="str">
        <f>VLOOKUP('Direct SMDs'!O96,'WinBUGS output'!D:F,3,FALSE)</f>
        <v>Interpersonal psychotherapy (IPT)</v>
      </c>
      <c r="R96" s="5" t="str">
        <f>FIXED('WinBUGS output'!X95,2)</f>
        <v>-0.21</v>
      </c>
      <c r="S96" s="5" t="str">
        <f>FIXED('WinBUGS output'!W95,2)</f>
        <v>-1.48</v>
      </c>
      <c r="T96" s="5" t="str">
        <f>FIXED('WinBUGS output'!Y95,2)</f>
        <v>0.99</v>
      </c>
    </row>
    <row r="97" spans="1:20" x14ac:dyDescent="0.25">
      <c r="A97">
        <v>3</v>
      </c>
      <c r="B97">
        <v>20</v>
      </c>
      <c r="C97" s="5" t="str">
        <f>VLOOKUP(A97,'WinBUGS output'!A:C,3,FALSE)</f>
        <v>No treatment</v>
      </c>
      <c r="D97" s="5" t="str">
        <f>VLOOKUP(B97,'WinBUGS output'!A:C,3,FALSE)</f>
        <v>Cognitive bibliotherapy with support + TAU</v>
      </c>
      <c r="E97" s="5" t="str">
        <f>FIXED('WinBUGS output'!N96,2)</f>
        <v>-0.79</v>
      </c>
      <c r="F97" s="5" t="str">
        <f>FIXED('WinBUGS output'!M96,2)</f>
        <v>-1.63</v>
      </c>
      <c r="G97" s="5" t="str">
        <f>FIXED('WinBUGS output'!O96,2)</f>
        <v>0.00</v>
      </c>
      <c r="H97"/>
      <c r="I97"/>
      <c r="J97"/>
      <c r="N97">
        <v>7</v>
      </c>
      <c r="O97">
        <v>14</v>
      </c>
      <c r="P97" s="5" t="str">
        <f>VLOOKUP('Direct SMDs'!N97,'WinBUGS output'!D:F,3,FALSE)</f>
        <v>SSRI</v>
      </c>
      <c r="Q97" s="5" t="str">
        <f>VLOOKUP('Direct SMDs'!O97,'WinBUGS output'!D:F,3,FALSE)</f>
        <v>Counselling</v>
      </c>
      <c r="R97" s="5" t="str">
        <f>FIXED('WinBUGS output'!X96,2)</f>
        <v>0.65</v>
      </c>
      <c r="S97" s="5" t="str">
        <f>FIXED('WinBUGS output'!W96,2)</f>
        <v>-0.36</v>
      </c>
      <c r="T97" s="5" t="str">
        <f>FIXED('WinBUGS output'!Y96,2)</f>
        <v>1.65</v>
      </c>
    </row>
    <row r="98" spans="1:20" x14ac:dyDescent="0.25">
      <c r="A98">
        <v>3</v>
      </c>
      <c r="B98">
        <v>21</v>
      </c>
      <c r="C98" s="5" t="str">
        <f>VLOOKUP(A98,'WinBUGS output'!A:C,3,FALSE)</f>
        <v>No treatment</v>
      </c>
      <c r="D98" s="5" t="str">
        <f>VLOOKUP(B98,'WinBUGS output'!A:C,3,FALSE)</f>
        <v>Computerised-CBT (CCBT) with support</v>
      </c>
      <c r="E98" s="5" t="str">
        <f>FIXED('WinBUGS output'!N97,2)</f>
        <v>-0.55</v>
      </c>
      <c r="F98" s="5" t="str">
        <f>FIXED('WinBUGS output'!M97,2)</f>
        <v>-1.45</v>
      </c>
      <c r="G98" s="5" t="str">
        <f>FIXED('WinBUGS output'!O97,2)</f>
        <v>0.29</v>
      </c>
      <c r="H98"/>
      <c r="I98"/>
      <c r="J98"/>
      <c r="N98">
        <v>7</v>
      </c>
      <c r="O98">
        <v>15</v>
      </c>
      <c r="P98" s="5" t="str">
        <f>VLOOKUP('Direct SMDs'!N98,'WinBUGS output'!D:F,3,FALSE)</f>
        <v>SSRI</v>
      </c>
      <c r="Q98" s="5" t="str">
        <f>VLOOKUP('Direct SMDs'!O98,'WinBUGS output'!D:F,3,FALSE)</f>
        <v>Behavioural therapies (individual)</v>
      </c>
      <c r="R98" s="5" t="str">
        <f>FIXED('WinBUGS output'!X97,2)</f>
        <v>-0.09</v>
      </c>
      <c r="S98" s="5" t="str">
        <f>FIXED('WinBUGS output'!W97,2)</f>
        <v>-1.08</v>
      </c>
      <c r="T98" s="5" t="str">
        <f>FIXED('WinBUGS output'!Y97,2)</f>
        <v>0.89</v>
      </c>
    </row>
    <row r="99" spans="1:20" x14ac:dyDescent="0.25">
      <c r="A99">
        <v>3</v>
      </c>
      <c r="B99">
        <v>22</v>
      </c>
      <c r="C99" s="5" t="str">
        <f>VLOOKUP(A99,'WinBUGS output'!A:C,3,FALSE)</f>
        <v>No treatment</v>
      </c>
      <c r="D99" s="5" t="str">
        <f>VLOOKUP(B99,'WinBUGS output'!A:C,3,FALSE)</f>
        <v>Cognitive bibliotherapy + TAU</v>
      </c>
      <c r="E99" s="5" t="str">
        <f>FIXED('WinBUGS output'!N98,2)</f>
        <v>-0.29</v>
      </c>
      <c r="F99" s="5" t="str">
        <f>FIXED('WinBUGS output'!M98,2)</f>
        <v>-1.04</v>
      </c>
      <c r="G99" s="5" t="str">
        <f>FIXED('WinBUGS output'!O98,2)</f>
        <v>0.52</v>
      </c>
      <c r="H99"/>
      <c r="I99"/>
      <c r="J99"/>
      <c r="N99">
        <v>7</v>
      </c>
      <c r="O99">
        <v>16</v>
      </c>
      <c r="P99" s="5" t="str">
        <f>VLOOKUP('Direct SMDs'!N99,'WinBUGS output'!D:F,3,FALSE)</f>
        <v>SSRI</v>
      </c>
      <c r="Q99" s="5" t="str">
        <f>VLOOKUP('Direct SMDs'!O99,'WinBUGS output'!D:F,3,FALSE)</f>
        <v>Cognitive and cognitive behavioural therapies (individual) [CBT/CT]</v>
      </c>
      <c r="R99" s="5" t="str">
        <f>FIXED('WinBUGS output'!X98,2)</f>
        <v>0.14</v>
      </c>
      <c r="S99" s="5" t="str">
        <f>FIXED('WinBUGS output'!W98,2)</f>
        <v>-0.63</v>
      </c>
      <c r="T99" s="5" t="str">
        <f>FIXED('WinBUGS output'!Y98,2)</f>
        <v>0.87</v>
      </c>
    </row>
    <row r="100" spans="1:20" x14ac:dyDescent="0.25">
      <c r="A100">
        <v>3</v>
      </c>
      <c r="B100">
        <v>23</v>
      </c>
      <c r="C100" s="5" t="str">
        <f>VLOOKUP(A100,'WinBUGS output'!A:C,3,FALSE)</f>
        <v>No treatment</v>
      </c>
      <c r="D100" s="5" t="str">
        <f>VLOOKUP(B100,'WinBUGS output'!A:C,3,FALSE)</f>
        <v>Computerised cognitive bias modification</v>
      </c>
      <c r="E100" s="5" t="str">
        <f>FIXED('WinBUGS output'!N99,2)</f>
        <v>-0.47</v>
      </c>
      <c r="F100" s="5" t="str">
        <f>FIXED('WinBUGS output'!M99,2)</f>
        <v>-1.09</v>
      </c>
      <c r="G100" s="5" t="str">
        <f>FIXED('WinBUGS output'!O99,2)</f>
        <v>0.10</v>
      </c>
      <c r="H100" t="s">
        <v>1224</v>
      </c>
      <c r="I100" t="s">
        <v>1225</v>
      </c>
      <c r="J100" t="s">
        <v>1226</v>
      </c>
      <c r="N100">
        <v>7</v>
      </c>
      <c r="O100">
        <v>17</v>
      </c>
      <c r="P100" s="5" t="str">
        <f>VLOOKUP('Direct SMDs'!N100,'WinBUGS output'!D:F,3,FALSE)</f>
        <v>SSRI</v>
      </c>
      <c r="Q100" s="5" t="str">
        <f>VLOOKUP('Direct SMDs'!O100,'WinBUGS output'!D:F,3,FALSE)</f>
        <v>Combined (Cognitive and cognitive behavioural therapies individual + AD)</v>
      </c>
      <c r="R100" s="5" t="str">
        <f>FIXED('WinBUGS output'!X99,2)</f>
        <v>-0.41</v>
      </c>
      <c r="S100" s="5" t="str">
        <f>FIXED('WinBUGS output'!W99,2)</f>
        <v>-1.44</v>
      </c>
      <c r="T100" s="5" t="str">
        <f>FIXED('WinBUGS output'!Y99,2)</f>
        <v>0.64</v>
      </c>
    </row>
    <row r="101" spans="1:20" x14ac:dyDescent="0.25">
      <c r="A101">
        <v>3</v>
      </c>
      <c r="B101">
        <v>24</v>
      </c>
      <c r="C101" s="5" t="str">
        <f>VLOOKUP(A101,'WinBUGS output'!A:C,3,FALSE)</f>
        <v>No treatment</v>
      </c>
      <c r="D101" s="5" t="str">
        <f>VLOOKUP(B101,'WinBUGS output'!A:C,3,FALSE)</f>
        <v>Computerised-CBT (CCBT)</v>
      </c>
      <c r="E101" s="5" t="str">
        <f>FIXED('WinBUGS output'!N100,2)</f>
        <v>-0.40</v>
      </c>
      <c r="F101" s="5" t="str">
        <f>FIXED('WinBUGS output'!M100,2)</f>
        <v>-1.11</v>
      </c>
      <c r="G101" s="5" t="str">
        <f>FIXED('WinBUGS output'!O100,2)</f>
        <v>0.19</v>
      </c>
      <c r="H101"/>
      <c r="I101"/>
      <c r="J101"/>
      <c r="N101">
        <v>7</v>
      </c>
      <c r="O101">
        <v>18</v>
      </c>
      <c r="P101" s="5" t="str">
        <f>VLOOKUP('Direct SMDs'!N101,'WinBUGS output'!D:F,3,FALSE)</f>
        <v>SSRI</v>
      </c>
      <c r="Q101" s="5" t="str">
        <f>VLOOKUP('Direct SMDs'!O101,'WinBUGS output'!D:F,3,FALSE)</f>
        <v>Combined (Exercise + AD/CBT)</v>
      </c>
      <c r="R101" s="5" t="str">
        <f>FIXED('WinBUGS output'!X100,2)</f>
        <v>-1.49</v>
      </c>
      <c r="S101" s="5" t="str">
        <f>FIXED('WinBUGS output'!W100,2)</f>
        <v>-2.54</v>
      </c>
      <c r="T101" s="5" t="str">
        <f>FIXED('WinBUGS output'!Y100,2)</f>
        <v>-0.45</v>
      </c>
    </row>
    <row r="102" spans="1:20" x14ac:dyDescent="0.25">
      <c r="A102">
        <v>3</v>
      </c>
      <c r="B102">
        <v>25</v>
      </c>
      <c r="C102" s="5" t="str">
        <f>VLOOKUP(A102,'WinBUGS output'!A:C,3,FALSE)</f>
        <v>No treatment</v>
      </c>
      <c r="D102" s="5" t="str">
        <f>VLOOKUP(B102,'WinBUGS output'!A:C,3,FALSE)</f>
        <v>Computerised-CBT (CCBT) + TAU</v>
      </c>
      <c r="E102" s="5" t="str">
        <f>FIXED('WinBUGS output'!N101,2)</f>
        <v>-0.43</v>
      </c>
      <c r="F102" s="5" t="str">
        <f>FIXED('WinBUGS output'!M101,2)</f>
        <v>-1.19</v>
      </c>
      <c r="G102" s="5" t="str">
        <f>FIXED('WinBUGS output'!O101,2)</f>
        <v>0.27</v>
      </c>
      <c r="H102"/>
      <c r="I102"/>
      <c r="J102"/>
      <c r="N102">
        <v>8</v>
      </c>
      <c r="O102">
        <v>9</v>
      </c>
      <c r="P102" s="5" t="str">
        <f>VLOOKUP('Direct SMDs'!N102,'WinBUGS output'!D:F,3,FALSE)</f>
        <v>Any AD</v>
      </c>
      <c r="Q102" s="5" t="str">
        <f>VLOOKUP('Direct SMDs'!O102,'WinBUGS output'!D:F,3,FALSE)</f>
        <v>Mirtazapine</v>
      </c>
      <c r="R102" s="5" t="str">
        <f>FIXED('WinBUGS output'!X101,2)</f>
        <v>-1.58</v>
      </c>
      <c r="S102" s="5" t="str">
        <f>FIXED('WinBUGS output'!W101,2)</f>
        <v>-3.27</v>
      </c>
      <c r="T102" s="5" t="str">
        <f>FIXED('WinBUGS output'!Y101,2)</f>
        <v>0.07</v>
      </c>
    </row>
    <row r="103" spans="1:20" x14ac:dyDescent="0.25">
      <c r="A103">
        <v>3</v>
      </c>
      <c r="B103">
        <v>26</v>
      </c>
      <c r="C103" s="5" t="str">
        <f>VLOOKUP(A103,'WinBUGS output'!A:C,3,FALSE)</f>
        <v>No treatment</v>
      </c>
      <c r="D103" s="5" t="str">
        <f>VLOOKUP(B103,'WinBUGS output'!A:C,3,FALSE)</f>
        <v>Computerised-problem solving therapy</v>
      </c>
      <c r="E103" s="5" t="str">
        <f>FIXED('WinBUGS output'!N102,2)</f>
        <v>-0.43</v>
      </c>
      <c r="F103" s="5" t="str">
        <f>FIXED('WinBUGS output'!M102,2)</f>
        <v>-1.16</v>
      </c>
      <c r="G103" s="5" t="str">
        <f>FIXED('WinBUGS output'!O102,2)</f>
        <v>0.19</v>
      </c>
      <c r="H103"/>
      <c r="I103"/>
      <c r="J103"/>
      <c r="N103">
        <v>8</v>
      </c>
      <c r="O103">
        <v>10</v>
      </c>
      <c r="P103" s="5" t="str">
        <f>VLOOKUP('Direct SMDs'!N103,'WinBUGS output'!D:F,3,FALSE)</f>
        <v>Any AD</v>
      </c>
      <c r="Q103" s="5" t="str">
        <f>VLOOKUP('Direct SMDs'!O103,'WinBUGS output'!D:F,3,FALSE)</f>
        <v>Short-term psychodynamic psychotherapies</v>
      </c>
      <c r="R103" s="5" t="str">
        <f>FIXED('WinBUGS output'!X102,2)</f>
        <v>-1.33</v>
      </c>
      <c r="S103" s="5" t="str">
        <f>FIXED('WinBUGS output'!W102,2)</f>
        <v>-3.27</v>
      </c>
      <c r="T103" s="5" t="str">
        <f>FIXED('WinBUGS output'!Y102,2)</f>
        <v>0.61</v>
      </c>
    </row>
    <row r="104" spans="1:20" x14ac:dyDescent="0.25">
      <c r="A104">
        <v>3</v>
      </c>
      <c r="B104">
        <v>27</v>
      </c>
      <c r="C104" s="5" t="str">
        <f>VLOOKUP(A104,'WinBUGS output'!A:C,3,FALSE)</f>
        <v>No treatment</v>
      </c>
      <c r="D104" s="5" t="str">
        <f>VLOOKUP(B104,'WinBUGS output'!A:C,3,FALSE)</f>
        <v>Interpersonal psychotherapy (IPT)</v>
      </c>
      <c r="E104" s="5" t="str">
        <f>FIXED('WinBUGS output'!N103,2)</f>
        <v>-1.27</v>
      </c>
      <c r="F104" s="5" t="str">
        <f>FIXED('WinBUGS output'!M103,2)</f>
        <v>-2.21</v>
      </c>
      <c r="G104" s="5" t="str">
        <f>FIXED('WinBUGS output'!O103,2)</f>
        <v>-0.37</v>
      </c>
      <c r="H104"/>
      <c r="I104"/>
      <c r="J104"/>
      <c r="N104">
        <v>8</v>
      </c>
      <c r="O104">
        <v>11</v>
      </c>
      <c r="P104" s="5" t="str">
        <f>VLOOKUP('Direct SMDs'!N104,'WinBUGS output'!D:F,3,FALSE)</f>
        <v>Any AD</v>
      </c>
      <c r="Q104" s="5" t="str">
        <f>VLOOKUP('Direct SMDs'!O104,'WinBUGS output'!D:F,3,FALSE)</f>
        <v>Self-help with support</v>
      </c>
      <c r="R104" s="5" t="str">
        <f>FIXED('WinBUGS output'!X103,2)</f>
        <v>-1.29</v>
      </c>
      <c r="S104" s="5" t="str">
        <f>FIXED('WinBUGS output'!W103,2)</f>
        <v>-3.11</v>
      </c>
      <c r="T104" s="5" t="str">
        <f>FIXED('WinBUGS output'!Y103,2)</f>
        <v>0.51</v>
      </c>
    </row>
    <row r="105" spans="1:20" x14ac:dyDescent="0.25">
      <c r="A105">
        <v>3</v>
      </c>
      <c r="B105">
        <v>28</v>
      </c>
      <c r="C105" s="5" t="str">
        <f>VLOOKUP(A105,'WinBUGS output'!A:C,3,FALSE)</f>
        <v>No treatment</v>
      </c>
      <c r="D105" s="5" t="str">
        <f>VLOOKUP(B105,'WinBUGS output'!A:C,3,FALSE)</f>
        <v>Emotion-focused therapy (EFT)</v>
      </c>
      <c r="E105" s="5" t="str">
        <f>FIXED('WinBUGS output'!N104,2)</f>
        <v>-0.58</v>
      </c>
      <c r="F105" s="5" t="str">
        <f>FIXED('WinBUGS output'!M104,2)</f>
        <v>-1.92</v>
      </c>
      <c r="G105" s="5" t="str">
        <f>FIXED('WinBUGS output'!O104,2)</f>
        <v>0.65</v>
      </c>
      <c r="H105"/>
      <c r="I105"/>
      <c r="J105"/>
      <c r="N105">
        <v>8</v>
      </c>
      <c r="O105">
        <v>12</v>
      </c>
      <c r="P105" s="5" t="str">
        <f>VLOOKUP('Direct SMDs'!N105,'WinBUGS output'!D:F,3,FALSE)</f>
        <v>Any AD</v>
      </c>
      <c r="Q105" s="5" t="str">
        <f>VLOOKUP('Direct SMDs'!O105,'WinBUGS output'!D:F,3,FALSE)</f>
        <v>Self-help</v>
      </c>
      <c r="R105" s="5" t="str">
        <f>FIXED('WinBUGS output'!X104,2)</f>
        <v>-1.02</v>
      </c>
      <c r="S105" s="5" t="str">
        <f>FIXED('WinBUGS output'!W104,2)</f>
        <v>-2.77</v>
      </c>
      <c r="T105" s="5" t="str">
        <f>FIXED('WinBUGS output'!Y104,2)</f>
        <v>0.70</v>
      </c>
    </row>
    <row r="106" spans="1:20" x14ac:dyDescent="0.25">
      <c r="A106">
        <v>3</v>
      </c>
      <c r="B106">
        <v>29</v>
      </c>
      <c r="C106" s="5" t="str">
        <f>VLOOKUP(A106,'WinBUGS output'!A:C,3,FALSE)</f>
        <v>No treatment</v>
      </c>
      <c r="D106" s="5" t="str">
        <f>VLOOKUP(B106,'WinBUGS output'!A:C,3,FALSE)</f>
        <v>Non-directive counselling</v>
      </c>
      <c r="E106" s="5" t="str">
        <f>FIXED('WinBUGS output'!N105,2)</f>
        <v>-0.39</v>
      </c>
      <c r="F106" s="5" t="str">
        <f>FIXED('WinBUGS output'!M105,2)</f>
        <v>-1.26</v>
      </c>
      <c r="G106" s="5" t="str">
        <f>FIXED('WinBUGS output'!O105,2)</f>
        <v>0.41</v>
      </c>
      <c r="H106"/>
      <c r="I106"/>
      <c r="J106"/>
      <c r="N106">
        <v>8</v>
      </c>
      <c r="O106">
        <v>13</v>
      </c>
      <c r="P106" s="5" t="str">
        <f>VLOOKUP('Direct SMDs'!N106,'WinBUGS output'!D:F,3,FALSE)</f>
        <v>Any AD</v>
      </c>
      <c r="Q106" s="5" t="str">
        <f>VLOOKUP('Direct SMDs'!O106,'WinBUGS output'!D:F,3,FALSE)</f>
        <v>Interpersonal psychotherapy (IPT)</v>
      </c>
      <c r="R106" s="5" t="str">
        <f>FIXED('WinBUGS output'!X105,2)</f>
        <v>-1.88</v>
      </c>
      <c r="S106" s="5" t="str">
        <f>FIXED('WinBUGS output'!W105,2)</f>
        <v>-3.91</v>
      </c>
      <c r="T106" s="5" t="str">
        <f>FIXED('WinBUGS output'!Y105,2)</f>
        <v>0.10</v>
      </c>
    </row>
    <row r="107" spans="1:20" x14ac:dyDescent="0.25">
      <c r="A107">
        <v>3</v>
      </c>
      <c r="B107">
        <v>30</v>
      </c>
      <c r="C107" s="5" t="str">
        <f>VLOOKUP(A107,'WinBUGS output'!A:C,3,FALSE)</f>
        <v>No treatment</v>
      </c>
      <c r="D107" s="5" t="str">
        <f>VLOOKUP(B107,'WinBUGS output'!A:C,3,FALSE)</f>
        <v>Relational client-centered therapy</v>
      </c>
      <c r="E107" s="5" t="str">
        <f>FIXED('WinBUGS output'!N106,2)</f>
        <v>-0.21</v>
      </c>
      <c r="F107" s="5" t="str">
        <f>FIXED('WinBUGS output'!M106,2)</f>
        <v>-1.47</v>
      </c>
      <c r="G107" s="5" t="str">
        <f>FIXED('WinBUGS output'!O106,2)</f>
        <v>1.11</v>
      </c>
      <c r="H107"/>
      <c r="I107"/>
      <c r="J107"/>
      <c r="N107">
        <v>8</v>
      </c>
      <c r="O107">
        <v>14</v>
      </c>
      <c r="P107" s="5" t="str">
        <f>VLOOKUP('Direct SMDs'!N107,'WinBUGS output'!D:F,3,FALSE)</f>
        <v>Any AD</v>
      </c>
      <c r="Q107" s="5" t="str">
        <f>VLOOKUP('Direct SMDs'!O107,'WinBUGS output'!D:F,3,FALSE)</f>
        <v>Counselling</v>
      </c>
      <c r="R107" s="5" t="str">
        <f>FIXED('WinBUGS output'!X106,2)</f>
        <v>-1.01</v>
      </c>
      <c r="S107" s="5" t="str">
        <f>FIXED('WinBUGS output'!W106,2)</f>
        <v>-2.86</v>
      </c>
      <c r="T107" s="5" t="str">
        <f>FIXED('WinBUGS output'!Y106,2)</f>
        <v>0.84</v>
      </c>
    </row>
    <row r="108" spans="1:20" x14ac:dyDescent="0.25">
      <c r="A108">
        <v>3</v>
      </c>
      <c r="B108">
        <v>31</v>
      </c>
      <c r="C108" s="5" t="str">
        <f>VLOOKUP(A108,'WinBUGS output'!A:C,3,FALSE)</f>
        <v>No treatment</v>
      </c>
      <c r="D108" s="5" t="str">
        <f>VLOOKUP(B108,'WinBUGS output'!A:C,3,FALSE)</f>
        <v>Behavioural activation (BA)</v>
      </c>
      <c r="E108" s="5" t="str">
        <f>FIXED('WinBUGS output'!N107,2)</f>
        <v>-1.19</v>
      </c>
      <c r="F108" s="5" t="str">
        <f>FIXED('WinBUGS output'!M107,2)</f>
        <v>-2.05</v>
      </c>
      <c r="G108" s="5" t="str">
        <f>FIXED('WinBUGS output'!O107,2)</f>
        <v>-0.38</v>
      </c>
      <c r="H108"/>
      <c r="I108"/>
      <c r="J108"/>
      <c r="N108">
        <v>8</v>
      </c>
      <c r="O108">
        <v>15</v>
      </c>
      <c r="P108" s="5" t="str">
        <f>VLOOKUP('Direct SMDs'!N108,'WinBUGS output'!D:F,3,FALSE)</f>
        <v>Any AD</v>
      </c>
      <c r="Q108" s="5" t="str">
        <f>VLOOKUP('Direct SMDs'!O108,'WinBUGS output'!D:F,3,FALSE)</f>
        <v>Behavioural therapies (individual)</v>
      </c>
      <c r="R108" s="5" t="str">
        <f>FIXED('WinBUGS output'!X107,2)</f>
        <v>-1.75</v>
      </c>
      <c r="S108" s="5" t="str">
        <f>FIXED('WinBUGS output'!W107,2)</f>
        <v>-3.62</v>
      </c>
      <c r="T108" s="5" t="str">
        <f>FIXED('WinBUGS output'!Y107,2)</f>
        <v>0.10</v>
      </c>
    </row>
    <row r="109" spans="1:20" x14ac:dyDescent="0.25">
      <c r="A109">
        <v>3</v>
      </c>
      <c r="B109">
        <v>32</v>
      </c>
      <c r="C109" s="5" t="str">
        <f>VLOOKUP(A109,'WinBUGS output'!A:C,3,FALSE)</f>
        <v>No treatment</v>
      </c>
      <c r="D109" s="5" t="str">
        <f>VLOOKUP(B109,'WinBUGS output'!A:C,3,FALSE)</f>
        <v>Behavioural activation (BA) + TAU</v>
      </c>
      <c r="E109" s="5" t="str">
        <f>FIXED('WinBUGS output'!N108,2)</f>
        <v>-1.08</v>
      </c>
      <c r="F109" s="5" t="str">
        <f>FIXED('WinBUGS output'!M108,2)</f>
        <v>-2.11</v>
      </c>
      <c r="G109" s="5" t="str">
        <f>FIXED('WinBUGS output'!O108,2)</f>
        <v>-0.10</v>
      </c>
      <c r="H109"/>
      <c r="I109"/>
      <c r="J109"/>
      <c r="N109">
        <v>8</v>
      </c>
      <c r="O109">
        <v>16</v>
      </c>
      <c r="P109" s="5" t="str">
        <f>VLOOKUP('Direct SMDs'!N109,'WinBUGS output'!D:F,3,FALSE)</f>
        <v>Any AD</v>
      </c>
      <c r="Q109" s="5" t="str">
        <f>VLOOKUP('Direct SMDs'!O109,'WinBUGS output'!D:F,3,FALSE)</f>
        <v>Cognitive and cognitive behavioural therapies (individual) [CBT/CT]</v>
      </c>
      <c r="R109" s="5" t="str">
        <f>FIXED('WinBUGS output'!X108,2)</f>
        <v>-1.53</v>
      </c>
      <c r="S109" s="5" t="str">
        <f>FIXED('WinBUGS output'!W108,2)</f>
        <v>-3.29</v>
      </c>
      <c r="T109" s="5" t="str">
        <f>FIXED('WinBUGS output'!Y108,2)</f>
        <v>0.20</v>
      </c>
    </row>
    <row r="110" spans="1:20" x14ac:dyDescent="0.25">
      <c r="A110">
        <v>3</v>
      </c>
      <c r="B110">
        <v>33</v>
      </c>
      <c r="C110" s="5" t="str">
        <f>VLOOKUP(A110,'WinBUGS output'!A:C,3,FALSE)</f>
        <v>No treatment</v>
      </c>
      <c r="D110" s="5" t="str">
        <f>VLOOKUP(B110,'WinBUGS output'!A:C,3,FALSE)</f>
        <v>CBT individual (under 15 sessions)</v>
      </c>
      <c r="E110" s="5" t="str">
        <f>FIXED('WinBUGS output'!N109,2)</f>
        <v>-0.29</v>
      </c>
      <c r="F110" s="5" t="str">
        <f>FIXED('WinBUGS output'!M109,2)</f>
        <v>-1.13</v>
      </c>
      <c r="G110" s="5" t="str">
        <f>FIXED('WinBUGS output'!O109,2)</f>
        <v>0.50</v>
      </c>
      <c r="H110"/>
      <c r="I110"/>
      <c r="J110"/>
      <c r="N110">
        <v>8</v>
      </c>
      <c r="O110">
        <v>17</v>
      </c>
      <c r="P110" s="5" t="str">
        <f>VLOOKUP('Direct SMDs'!N110,'WinBUGS output'!D:F,3,FALSE)</f>
        <v>Any AD</v>
      </c>
      <c r="Q110" s="5" t="str">
        <f>VLOOKUP('Direct SMDs'!O110,'WinBUGS output'!D:F,3,FALSE)</f>
        <v>Combined (Cognitive and cognitive behavioural therapies individual + AD)</v>
      </c>
      <c r="R110" s="5" t="str">
        <f>FIXED('WinBUGS output'!X109,2)</f>
        <v>-2.07</v>
      </c>
      <c r="S110" s="5" t="str">
        <f>FIXED('WinBUGS output'!W109,2)</f>
        <v>-3.35</v>
      </c>
      <c r="T110" s="5" t="str">
        <f>FIXED('WinBUGS output'!Y109,2)</f>
        <v>-0.80</v>
      </c>
    </row>
    <row r="111" spans="1:20" x14ac:dyDescent="0.25">
      <c r="A111">
        <v>3</v>
      </c>
      <c r="B111">
        <v>34</v>
      </c>
      <c r="C111" s="5" t="str">
        <f>VLOOKUP(A111,'WinBUGS output'!A:C,3,FALSE)</f>
        <v>No treatment</v>
      </c>
      <c r="D111" s="5" t="str">
        <f>VLOOKUP(B111,'WinBUGS output'!A:C,3,FALSE)</f>
        <v>CBT individual (under 15 sessions) + TAU</v>
      </c>
      <c r="E111" s="5" t="str">
        <f>FIXED('WinBUGS output'!N110,2)</f>
        <v>-0.46</v>
      </c>
      <c r="F111" s="5" t="str">
        <f>FIXED('WinBUGS output'!M110,2)</f>
        <v>-1.35</v>
      </c>
      <c r="G111" s="5" t="str">
        <f>FIXED('WinBUGS output'!O110,2)</f>
        <v>0.40</v>
      </c>
      <c r="H111"/>
      <c r="I111"/>
      <c r="J111"/>
      <c r="N111">
        <v>8</v>
      </c>
      <c r="O111">
        <v>18</v>
      </c>
      <c r="P111" s="5" t="str">
        <f>VLOOKUP('Direct SMDs'!N111,'WinBUGS output'!D:F,3,FALSE)</f>
        <v>Any AD</v>
      </c>
      <c r="Q111" s="5" t="str">
        <f>VLOOKUP('Direct SMDs'!O111,'WinBUGS output'!D:F,3,FALSE)</f>
        <v>Combined (Exercise + AD/CBT)</v>
      </c>
      <c r="R111" s="5" t="str">
        <f>FIXED('WinBUGS output'!X110,2)</f>
        <v>-3.15</v>
      </c>
      <c r="S111" s="5" t="str">
        <f>FIXED('WinBUGS output'!W110,2)</f>
        <v>-5.11</v>
      </c>
      <c r="T111" s="5" t="str">
        <f>FIXED('WinBUGS output'!Y110,2)</f>
        <v>-1.23</v>
      </c>
    </row>
    <row r="112" spans="1:20" x14ac:dyDescent="0.25">
      <c r="A112">
        <v>3</v>
      </c>
      <c r="B112">
        <v>35</v>
      </c>
      <c r="C112" s="5" t="str">
        <f>VLOOKUP(A112,'WinBUGS output'!A:C,3,FALSE)</f>
        <v>No treatment</v>
      </c>
      <c r="D112" s="5" t="str">
        <f>VLOOKUP(B112,'WinBUGS output'!A:C,3,FALSE)</f>
        <v>CBT individual (over 15 sessions)</v>
      </c>
      <c r="E112" s="5" t="str">
        <f>FIXED('WinBUGS output'!N111,2)</f>
        <v>-1.31</v>
      </c>
      <c r="F112" s="5" t="str">
        <f>FIXED('WinBUGS output'!M111,2)</f>
        <v>-2.17</v>
      </c>
      <c r="G112" s="5" t="str">
        <f>FIXED('WinBUGS output'!O111,2)</f>
        <v>-0.52</v>
      </c>
      <c r="H112"/>
      <c r="I112"/>
      <c r="J112"/>
      <c r="N112">
        <v>9</v>
      </c>
      <c r="O112">
        <v>10</v>
      </c>
      <c r="P112" s="5" t="str">
        <f>VLOOKUP('Direct SMDs'!N112,'WinBUGS output'!D:F,3,FALSE)</f>
        <v>Mirtazapine</v>
      </c>
      <c r="Q112" s="5" t="str">
        <f>VLOOKUP('Direct SMDs'!O112,'WinBUGS output'!D:F,3,FALSE)</f>
        <v>Short-term psychodynamic psychotherapies</v>
      </c>
      <c r="R112" s="5" t="str">
        <f>FIXED('WinBUGS output'!X111,2)</f>
        <v>0.25</v>
      </c>
      <c r="S112" s="5" t="str">
        <f>FIXED('WinBUGS output'!W111,2)</f>
        <v>-0.92</v>
      </c>
      <c r="T112" s="5" t="str">
        <f>FIXED('WinBUGS output'!Y111,2)</f>
        <v>1.40</v>
      </c>
    </row>
    <row r="113" spans="1:20" x14ac:dyDescent="0.25">
      <c r="A113">
        <v>3</v>
      </c>
      <c r="B113">
        <v>36</v>
      </c>
      <c r="C113" s="5" t="str">
        <f>VLOOKUP(A113,'WinBUGS output'!A:C,3,FALSE)</f>
        <v>No treatment</v>
      </c>
      <c r="D113" s="5" t="str">
        <f>VLOOKUP(B113,'WinBUGS output'!A:C,3,FALSE)</f>
        <v>Third-wave cognitive therapy individual</v>
      </c>
      <c r="E113" s="5" t="str">
        <f>FIXED('WinBUGS output'!N112,2)</f>
        <v>-1.58</v>
      </c>
      <c r="F113" s="5" t="str">
        <f>FIXED('WinBUGS output'!M112,2)</f>
        <v>-2.74</v>
      </c>
      <c r="G113" s="5" t="str">
        <f>FIXED('WinBUGS output'!O112,2)</f>
        <v>-0.52</v>
      </c>
      <c r="H113"/>
      <c r="I113"/>
      <c r="J113"/>
      <c r="N113">
        <v>9</v>
      </c>
      <c r="O113">
        <v>11</v>
      </c>
      <c r="P113" s="5" t="str">
        <f>VLOOKUP('Direct SMDs'!N113,'WinBUGS output'!D:F,3,FALSE)</f>
        <v>Mirtazapine</v>
      </c>
      <c r="Q113" s="5" t="str">
        <f>VLOOKUP('Direct SMDs'!O113,'WinBUGS output'!D:F,3,FALSE)</f>
        <v>Self-help with support</v>
      </c>
      <c r="R113" s="5" t="str">
        <f>FIXED('WinBUGS output'!X112,2)</f>
        <v>0.29</v>
      </c>
      <c r="S113" s="5" t="str">
        <f>FIXED('WinBUGS output'!W112,2)</f>
        <v>-0.63</v>
      </c>
      <c r="T113" s="5" t="str">
        <f>FIXED('WinBUGS output'!Y112,2)</f>
        <v>1.22</v>
      </c>
    </row>
    <row r="114" spans="1:20" x14ac:dyDescent="0.25">
      <c r="A114">
        <v>3</v>
      </c>
      <c r="B114">
        <v>37</v>
      </c>
      <c r="C114" s="5" t="str">
        <f>VLOOKUP(A114,'WinBUGS output'!A:C,3,FALSE)</f>
        <v>No treatment</v>
      </c>
      <c r="D114" s="5" t="str">
        <f>VLOOKUP(B114,'WinBUGS output'!A:C,3,FALSE)</f>
        <v>CBT individual (under 15 sessions) + citalopram</v>
      </c>
      <c r="E114" s="5" t="str">
        <f>FIXED('WinBUGS output'!N113,2)</f>
        <v>-1.45</v>
      </c>
      <c r="F114" s="5" t="str">
        <f>FIXED('WinBUGS output'!M113,2)</f>
        <v>-2.43</v>
      </c>
      <c r="G114" s="5" t="str">
        <f>FIXED('WinBUGS output'!O113,2)</f>
        <v>-0.50</v>
      </c>
      <c r="H114"/>
      <c r="I114"/>
      <c r="J114"/>
      <c r="N114">
        <v>9</v>
      </c>
      <c r="O114">
        <v>12</v>
      </c>
      <c r="P114" s="5" t="str">
        <f>VLOOKUP('Direct SMDs'!N114,'WinBUGS output'!D:F,3,FALSE)</f>
        <v>Mirtazapine</v>
      </c>
      <c r="Q114" s="5" t="str">
        <f>VLOOKUP('Direct SMDs'!O114,'WinBUGS output'!D:F,3,FALSE)</f>
        <v>Self-help</v>
      </c>
      <c r="R114" s="5" t="str">
        <f>FIXED('WinBUGS output'!X113,2)</f>
        <v>0.56</v>
      </c>
      <c r="S114" s="5" t="str">
        <f>FIXED('WinBUGS output'!W113,2)</f>
        <v>-0.21</v>
      </c>
      <c r="T114" s="5" t="str">
        <f>FIXED('WinBUGS output'!Y113,2)</f>
        <v>1.30</v>
      </c>
    </row>
    <row r="115" spans="1:20" x14ac:dyDescent="0.25">
      <c r="A115">
        <v>3</v>
      </c>
      <c r="B115">
        <v>38</v>
      </c>
      <c r="C115" s="5" t="str">
        <f>VLOOKUP(A115,'WinBUGS output'!A:C,3,FALSE)</f>
        <v>No treatment</v>
      </c>
      <c r="D115" s="5" t="str">
        <f>VLOOKUP(B115,'WinBUGS output'!A:C,3,FALSE)</f>
        <v>CBT individual (over 15 sessions) + any AD</v>
      </c>
      <c r="E115" s="5" t="str">
        <f>FIXED('WinBUGS output'!N114,2)</f>
        <v>-1.18</v>
      </c>
      <c r="F115" s="5" t="str">
        <f>FIXED('WinBUGS output'!M114,2)</f>
        <v>-2.62</v>
      </c>
      <c r="G115" s="5" t="str">
        <f>FIXED('WinBUGS output'!O114,2)</f>
        <v>0.35</v>
      </c>
      <c r="H115"/>
      <c r="I115"/>
      <c r="J115"/>
      <c r="N115">
        <v>9</v>
      </c>
      <c r="O115">
        <v>13</v>
      </c>
      <c r="P115" s="5" t="str">
        <f>VLOOKUP('Direct SMDs'!N115,'WinBUGS output'!D:F,3,FALSE)</f>
        <v>Mirtazapine</v>
      </c>
      <c r="Q115" s="5" t="str">
        <f>VLOOKUP('Direct SMDs'!O115,'WinBUGS output'!D:F,3,FALSE)</f>
        <v>Interpersonal psychotherapy (IPT)</v>
      </c>
      <c r="R115" s="5" t="str">
        <f>FIXED('WinBUGS output'!X114,2)</f>
        <v>-0.29</v>
      </c>
      <c r="S115" s="5" t="str">
        <f>FIXED('WinBUGS output'!W114,2)</f>
        <v>-1.58</v>
      </c>
      <c r="T115" s="5" t="str">
        <f>FIXED('WinBUGS output'!Y114,2)</f>
        <v>0.93</v>
      </c>
    </row>
    <row r="116" spans="1:20" x14ac:dyDescent="0.25">
      <c r="A116">
        <v>3</v>
      </c>
      <c r="B116">
        <v>39</v>
      </c>
      <c r="C116" s="5" t="str">
        <f>VLOOKUP(A116,'WinBUGS output'!A:C,3,FALSE)</f>
        <v>No treatment</v>
      </c>
      <c r="D116" s="5" t="str">
        <f>VLOOKUP(B116,'WinBUGS output'!A:C,3,FALSE)</f>
        <v>Third-wave cognitive therapy individual + any AD</v>
      </c>
      <c r="E116" s="5" t="str">
        <f>FIXED('WinBUGS output'!N115,2)</f>
        <v>-1.74</v>
      </c>
      <c r="F116" s="5" t="str">
        <f>FIXED('WinBUGS output'!M115,2)</f>
        <v>-3.26</v>
      </c>
      <c r="G116" s="5" t="str">
        <f>FIXED('WinBUGS output'!O115,2)</f>
        <v>-0.31</v>
      </c>
      <c r="H116"/>
      <c r="I116"/>
      <c r="J116"/>
      <c r="N116">
        <v>9</v>
      </c>
      <c r="O116">
        <v>14</v>
      </c>
      <c r="P116" s="5" t="str">
        <f>VLOOKUP('Direct SMDs'!N116,'WinBUGS output'!D:F,3,FALSE)</f>
        <v>Mirtazapine</v>
      </c>
      <c r="Q116" s="5" t="str">
        <f>VLOOKUP('Direct SMDs'!O116,'WinBUGS output'!D:F,3,FALSE)</f>
        <v>Counselling</v>
      </c>
      <c r="R116" s="5" t="str">
        <f>FIXED('WinBUGS output'!X115,2)</f>
        <v>0.57</v>
      </c>
      <c r="S116" s="5" t="str">
        <f>FIXED('WinBUGS output'!W115,2)</f>
        <v>-0.47</v>
      </c>
      <c r="T116" s="5" t="str">
        <f>FIXED('WinBUGS output'!Y115,2)</f>
        <v>1.60</v>
      </c>
    </row>
    <row r="117" spans="1:20" x14ac:dyDescent="0.25">
      <c r="A117">
        <v>3</v>
      </c>
      <c r="B117">
        <v>40</v>
      </c>
      <c r="C117" s="5" t="str">
        <f>VLOOKUP(A117,'WinBUGS output'!A:C,3,FALSE)</f>
        <v>No treatment</v>
      </c>
      <c r="D117" s="5" t="str">
        <f>VLOOKUP(B117,'WinBUGS output'!A:C,3,FALSE)</f>
        <v>Exercise + Fluoxetine</v>
      </c>
      <c r="E117" s="5" t="str">
        <f>FIXED('WinBUGS output'!N116,2)</f>
        <v>-2.55</v>
      </c>
      <c r="F117" s="5" t="str">
        <f>FIXED('WinBUGS output'!M116,2)</f>
        <v>-3.62</v>
      </c>
      <c r="G117" s="5" t="str">
        <f>FIXED('WinBUGS output'!O116,2)</f>
        <v>-1.47</v>
      </c>
      <c r="H117"/>
      <c r="I117"/>
      <c r="J117"/>
      <c r="N117">
        <v>9</v>
      </c>
      <c r="O117">
        <v>15</v>
      </c>
      <c r="P117" s="5" t="str">
        <f>VLOOKUP('Direct SMDs'!N117,'WinBUGS output'!D:F,3,FALSE)</f>
        <v>Mirtazapine</v>
      </c>
      <c r="Q117" s="5" t="str">
        <f>VLOOKUP('Direct SMDs'!O117,'WinBUGS output'!D:F,3,FALSE)</f>
        <v>Behavioural therapies (individual)</v>
      </c>
      <c r="R117" s="5" t="str">
        <f>FIXED('WinBUGS output'!X116,2)</f>
        <v>-0.17</v>
      </c>
      <c r="S117" s="5" t="str">
        <f>FIXED('WinBUGS output'!W116,2)</f>
        <v>-1.19</v>
      </c>
      <c r="T117" s="5" t="str">
        <f>FIXED('WinBUGS output'!Y116,2)</f>
        <v>0.84</v>
      </c>
    </row>
    <row r="118" spans="1:20" x14ac:dyDescent="0.25">
      <c r="A118">
        <v>4</v>
      </c>
      <c r="B118">
        <v>5</v>
      </c>
      <c r="C118" s="5" t="str">
        <f>VLOOKUP(A118,'WinBUGS output'!A:C,3,FALSE)</f>
        <v>Attention placebo</v>
      </c>
      <c r="D118" s="5" t="str">
        <f>VLOOKUP(B118,'WinBUGS output'!A:C,3,FALSE)</f>
        <v>Attention placebo + TAU</v>
      </c>
      <c r="E118" s="5" t="str">
        <f>FIXED('WinBUGS output'!N117,2)</f>
        <v>-0.03</v>
      </c>
      <c r="F118" s="5" t="str">
        <f>FIXED('WinBUGS output'!M117,2)</f>
        <v>-0.84</v>
      </c>
      <c r="G118" s="5" t="str">
        <f>FIXED('WinBUGS output'!O117,2)</f>
        <v>0.71</v>
      </c>
      <c r="H118"/>
      <c r="I118"/>
      <c r="J118"/>
      <c r="N118">
        <v>9</v>
      </c>
      <c r="O118">
        <v>16</v>
      </c>
      <c r="P118" s="5" t="str">
        <f>VLOOKUP('Direct SMDs'!N118,'WinBUGS output'!D:F,3,FALSE)</f>
        <v>Mirtazapine</v>
      </c>
      <c r="Q118" s="5" t="str">
        <f>VLOOKUP('Direct SMDs'!O118,'WinBUGS output'!D:F,3,FALSE)</f>
        <v>Cognitive and cognitive behavioural therapies (individual) [CBT/CT]</v>
      </c>
      <c r="R118" s="5" t="str">
        <f>FIXED('WinBUGS output'!X117,2)</f>
        <v>0.06</v>
      </c>
      <c r="S118" s="5" t="str">
        <f>FIXED('WinBUGS output'!W117,2)</f>
        <v>-0.75</v>
      </c>
      <c r="T118" s="5" t="str">
        <f>FIXED('WinBUGS output'!Y117,2)</f>
        <v>0.82</v>
      </c>
    </row>
    <row r="119" spans="1:20" x14ac:dyDescent="0.25">
      <c r="A119">
        <v>4</v>
      </c>
      <c r="B119">
        <v>6</v>
      </c>
      <c r="C119" s="5" t="str">
        <f>VLOOKUP(A119,'WinBUGS output'!A:C,3,FALSE)</f>
        <v>Attention placebo</v>
      </c>
      <c r="D119" s="5" t="str">
        <f>VLOOKUP(B119,'WinBUGS output'!A:C,3,FALSE)</f>
        <v>TAU</v>
      </c>
      <c r="E119" s="5" t="str">
        <f>FIXED('WinBUGS output'!N118,2)</f>
        <v>-0.02</v>
      </c>
      <c r="F119" s="5" t="str">
        <f>FIXED('WinBUGS output'!M118,2)</f>
        <v>-0.88</v>
      </c>
      <c r="G119" s="5" t="str">
        <f>FIXED('WinBUGS output'!O118,2)</f>
        <v>0.79</v>
      </c>
      <c r="H119"/>
      <c r="I119"/>
      <c r="J119"/>
      <c r="N119">
        <v>9</v>
      </c>
      <c r="O119">
        <v>17</v>
      </c>
      <c r="P119" s="5" t="str">
        <f>VLOOKUP('Direct SMDs'!N119,'WinBUGS output'!D:F,3,FALSE)</f>
        <v>Mirtazapine</v>
      </c>
      <c r="Q119" s="5" t="str">
        <f>VLOOKUP('Direct SMDs'!O119,'WinBUGS output'!D:F,3,FALSE)</f>
        <v>Combined (Cognitive and cognitive behavioural therapies individual + AD)</v>
      </c>
      <c r="R119" s="5" t="str">
        <f>FIXED('WinBUGS output'!X118,2)</f>
        <v>-0.49</v>
      </c>
      <c r="S119" s="5" t="str">
        <f>FIXED('WinBUGS output'!W118,2)</f>
        <v>-1.54</v>
      </c>
      <c r="T119" s="5" t="str">
        <f>FIXED('WinBUGS output'!Y118,2)</f>
        <v>0.58</v>
      </c>
    </row>
    <row r="120" spans="1:20" x14ac:dyDescent="0.25">
      <c r="A120">
        <v>4</v>
      </c>
      <c r="B120">
        <v>7</v>
      </c>
      <c r="C120" s="5" t="str">
        <f>VLOOKUP(A120,'WinBUGS output'!A:C,3,FALSE)</f>
        <v>Attention placebo</v>
      </c>
      <c r="D120" s="5" t="str">
        <f>VLOOKUP(B120,'WinBUGS output'!A:C,3,FALSE)</f>
        <v>Enhanced TAU</v>
      </c>
      <c r="E120" s="5" t="str">
        <f>FIXED('WinBUGS output'!N119,2)</f>
        <v>-0.08</v>
      </c>
      <c r="F120" s="5" t="str">
        <f>FIXED('WinBUGS output'!M119,2)</f>
        <v>-1.09</v>
      </c>
      <c r="G120" s="5" t="str">
        <f>FIXED('WinBUGS output'!O119,2)</f>
        <v>0.84</v>
      </c>
      <c r="H120"/>
      <c r="I120"/>
      <c r="J120"/>
      <c r="N120">
        <v>9</v>
      </c>
      <c r="O120">
        <v>18</v>
      </c>
      <c r="P120" s="5" t="str">
        <f>VLOOKUP('Direct SMDs'!N120,'WinBUGS output'!D:F,3,FALSE)</f>
        <v>Mirtazapine</v>
      </c>
      <c r="Q120" s="5" t="str">
        <f>VLOOKUP('Direct SMDs'!O120,'WinBUGS output'!D:F,3,FALSE)</f>
        <v>Combined (Exercise + AD/CBT)</v>
      </c>
      <c r="R120" s="5" t="str">
        <f>FIXED('WinBUGS output'!X119,2)</f>
        <v>-1.58</v>
      </c>
      <c r="S120" s="5" t="str">
        <f>FIXED('WinBUGS output'!W119,2)</f>
        <v>-2.64</v>
      </c>
      <c r="T120" s="5" t="str">
        <f>FIXED('WinBUGS output'!Y119,2)</f>
        <v>-0.52</v>
      </c>
    </row>
    <row r="121" spans="1:20" x14ac:dyDescent="0.25">
      <c r="A121">
        <v>4</v>
      </c>
      <c r="B121">
        <v>8</v>
      </c>
      <c r="C121" s="5" t="str">
        <f>VLOOKUP(A121,'WinBUGS output'!A:C,3,FALSE)</f>
        <v>Attention placebo</v>
      </c>
      <c r="D121" s="5" t="str">
        <f>VLOOKUP(B121,'WinBUGS output'!A:C,3,FALSE)</f>
        <v>Exercise</v>
      </c>
      <c r="E121" s="5" t="str">
        <f>FIXED('WinBUGS output'!N120,2)</f>
        <v>-0.43</v>
      </c>
      <c r="F121" s="5" t="str">
        <f>FIXED('WinBUGS output'!M120,2)</f>
        <v>-1.23</v>
      </c>
      <c r="G121" s="5" t="str">
        <f>FIXED('WinBUGS output'!O120,2)</f>
        <v>0.36</v>
      </c>
      <c r="H121" t="s">
        <v>1227</v>
      </c>
      <c r="I121" t="s">
        <v>1228</v>
      </c>
      <c r="J121" t="s">
        <v>1229</v>
      </c>
      <c r="N121">
        <v>10</v>
      </c>
      <c r="O121">
        <v>11</v>
      </c>
      <c r="P121" s="5" t="str">
        <f>VLOOKUP('Direct SMDs'!N121,'WinBUGS output'!D:F,3,FALSE)</f>
        <v>Short-term psychodynamic psychotherapies</v>
      </c>
      <c r="Q121" s="5" t="str">
        <f>VLOOKUP('Direct SMDs'!O121,'WinBUGS output'!D:F,3,FALSE)</f>
        <v>Self-help with support</v>
      </c>
      <c r="R121" s="5" t="str">
        <f>FIXED('WinBUGS output'!X120,2)</f>
        <v>0.04</v>
      </c>
      <c r="S121" s="5" t="str">
        <f>FIXED('WinBUGS output'!W120,2)</f>
        <v>-1.13</v>
      </c>
      <c r="T121" s="5" t="str">
        <f>FIXED('WinBUGS output'!Y120,2)</f>
        <v>1.23</v>
      </c>
    </row>
    <row r="122" spans="1:20" x14ac:dyDescent="0.25">
      <c r="A122">
        <v>4</v>
      </c>
      <c r="B122">
        <v>9</v>
      </c>
      <c r="C122" s="5" t="str">
        <f>VLOOKUP(A122,'WinBUGS output'!A:C,3,FALSE)</f>
        <v>Attention placebo</v>
      </c>
      <c r="D122" s="5" t="str">
        <f>VLOOKUP(B122,'WinBUGS output'!A:C,3,FALSE)</f>
        <v>Exercise + TAU</v>
      </c>
      <c r="E122" s="5" t="str">
        <f>FIXED('WinBUGS output'!N121,2)</f>
        <v>-0.38</v>
      </c>
      <c r="F122" s="5" t="str">
        <f>FIXED('WinBUGS output'!M121,2)</f>
        <v>-1.27</v>
      </c>
      <c r="G122" s="5" t="str">
        <f>FIXED('WinBUGS output'!O121,2)</f>
        <v>0.53</v>
      </c>
      <c r="H122"/>
      <c r="I122"/>
      <c r="J122"/>
      <c r="N122">
        <v>10</v>
      </c>
      <c r="O122">
        <v>12</v>
      </c>
      <c r="P122" s="5" t="str">
        <f>VLOOKUP('Direct SMDs'!N122,'WinBUGS output'!D:F,3,FALSE)</f>
        <v>Short-term psychodynamic psychotherapies</v>
      </c>
      <c r="Q122" s="5" t="str">
        <f>VLOOKUP('Direct SMDs'!O122,'WinBUGS output'!D:F,3,FALSE)</f>
        <v>Self-help</v>
      </c>
      <c r="R122" s="5" t="str">
        <f>FIXED('WinBUGS output'!X121,2)</f>
        <v>0.31</v>
      </c>
      <c r="S122" s="5" t="str">
        <f>FIXED('WinBUGS output'!W121,2)</f>
        <v>-0.74</v>
      </c>
      <c r="T122" s="5" t="str">
        <f>FIXED('WinBUGS output'!Y121,2)</f>
        <v>1.36</v>
      </c>
    </row>
    <row r="123" spans="1:20" x14ac:dyDescent="0.25">
      <c r="A123">
        <v>4</v>
      </c>
      <c r="B123">
        <v>10</v>
      </c>
      <c r="C123" s="5" t="str">
        <f>VLOOKUP(A123,'WinBUGS output'!A:C,3,FALSE)</f>
        <v>Attention placebo</v>
      </c>
      <c r="D123" s="5" t="str">
        <f>VLOOKUP(B123,'WinBUGS output'!A:C,3,FALSE)</f>
        <v>Amitriptyline</v>
      </c>
      <c r="E123" s="5" t="str">
        <f>FIXED('WinBUGS output'!N122,2)</f>
        <v>-0.98</v>
      </c>
      <c r="F123" s="5" t="str">
        <f>FIXED('WinBUGS output'!M122,2)</f>
        <v>-2.03</v>
      </c>
      <c r="G123" s="5" t="str">
        <f>FIXED('WinBUGS output'!O122,2)</f>
        <v>0.03</v>
      </c>
      <c r="H123"/>
      <c r="I123"/>
      <c r="J123"/>
      <c r="N123">
        <v>10</v>
      </c>
      <c r="O123">
        <v>13</v>
      </c>
      <c r="P123" s="5" t="str">
        <f>VLOOKUP('Direct SMDs'!N123,'WinBUGS output'!D:F,3,FALSE)</f>
        <v>Short-term psychodynamic psychotherapies</v>
      </c>
      <c r="Q123" s="5" t="str">
        <f>VLOOKUP('Direct SMDs'!O123,'WinBUGS output'!D:F,3,FALSE)</f>
        <v>Interpersonal psychotherapy (IPT)</v>
      </c>
      <c r="R123" s="5" t="str">
        <f>FIXED('WinBUGS output'!X122,2)</f>
        <v>-0.54</v>
      </c>
      <c r="S123" s="5" t="str">
        <f>FIXED('WinBUGS output'!W122,2)</f>
        <v>-2.11</v>
      </c>
      <c r="T123" s="5" t="str">
        <f>FIXED('WinBUGS output'!Y122,2)</f>
        <v>0.96</v>
      </c>
    </row>
    <row r="124" spans="1:20" x14ac:dyDescent="0.25">
      <c r="A124">
        <v>4</v>
      </c>
      <c r="B124">
        <v>11</v>
      </c>
      <c r="C124" s="5" t="str">
        <f>VLOOKUP(A124,'WinBUGS output'!A:C,3,FALSE)</f>
        <v>Attention placebo</v>
      </c>
      <c r="D124" s="5" t="str">
        <f>VLOOKUP(B124,'WinBUGS output'!A:C,3,FALSE)</f>
        <v>Imipramine</v>
      </c>
      <c r="E124" s="5" t="str">
        <f>FIXED('WinBUGS output'!N123,2)</f>
        <v>-1.10</v>
      </c>
      <c r="F124" s="5" t="str">
        <f>FIXED('WinBUGS output'!M123,2)</f>
        <v>-2.14</v>
      </c>
      <c r="G124" s="5" t="str">
        <f>FIXED('WinBUGS output'!O123,2)</f>
        <v>-0.09</v>
      </c>
      <c r="H124"/>
      <c r="I124"/>
      <c r="J124"/>
      <c r="N124">
        <v>10</v>
      </c>
      <c r="O124">
        <v>14</v>
      </c>
      <c r="P124" s="5" t="str">
        <f>VLOOKUP('Direct SMDs'!N124,'WinBUGS output'!D:F,3,FALSE)</f>
        <v>Short-term psychodynamic psychotherapies</v>
      </c>
      <c r="Q124" s="5" t="str">
        <f>VLOOKUP('Direct SMDs'!O124,'WinBUGS output'!D:F,3,FALSE)</f>
        <v>Counselling</v>
      </c>
      <c r="R124" s="5" t="str">
        <f>FIXED('WinBUGS output'!X123,2)</f>
        <v>0.32</v>
      </c>
      <c r="S124" s="5" t="str">
        <f>FIXED('WinBUGS output'!W123,2)</f>
        <v>-0.98</v>
      </c>
      <c r="T124" s="5" t="str">
        <f>FIXED('WinBUGS output'!Y123,2)</f>
        <v>1.65</v>
      </c>
    </row>
    <row r="125" spans="1:20" x14ac:dyDescent="0.25">
      <c r="A125">
        <v>4</v>
      </c>
      <c r="B125">
        <v>12</v>
      </c>
      <c r="C125" s="5" t="str">
        <f>VLOOKUP(A125,'WinBUGS output'!A:C,3,FALSE)</f>
        <v>Attention placebo</v>
      </c>
      <c r="D125" s="5" t="str">
        <f>VLOOKUP(B125,'WinBUGS output'!A:C,3,FALSE)</f>
        <v>Lofepramine</v>
      </c>
      <c r="E125" s="5" t="str">
        <f>FIXED('WinBUGS output'!N124,2)</f>
        <v>-1.29</v>
      </c>
      <c r="F125" s="5" t="str">
        <f>FIXED('WinBUGS output'!M124,2)</f>
        <v>-2.42</v>
      </c>
      <c r="G125" s="5" t="str">
        <f>FIXED('WinBUGS output'!O124,2)</f>
        <v>-0.21</v>
      </c>
      <c r="H125"/>
      <c r="I125"/>
      <c r="J125"/>
      <c r="N125">
        <v>10</v>
      </c>
      <c r="O125">
        <v>15</v>
      </c>
      <c r="P125" s="5" t="str">
        <f>VLOOKUP('Direct SMDs'!N125,'WinBUGS output'!D:F,3,FALSE)</f>
        <v>Short-term psychodynamic psychotherapies</v>
      </c>
      <c r="Q125" s="5" t="str">
        <f>VLOOKUP('Direct SMDs'!O125,'WinBUGS output'!D:F,3,FALSE)</f>
        <v>Behavioural therapies (individual)</v>
      </c>
      <c r="R125" s="5" t="str">
        <f>FIXED('WinBUGS output'!X124,2)</f>
        <v>-0.42</v>
      </c>
      <c r="S125" s="5" t="str">
        <f>FIXED('WinBUGS output'!W124,2)</f>
        <v>-1.69</v>
      </c>
      <c r="T125" s="5" t="str">
        <f>FIXED('WinBUGS output'!Y124,2)</f>
        <v>0.85</v>
      </c>
    </row>
    <row r="126" spans="1:20" x14ac:dyDescent="0.25">
      <c r="A126">
        <v>4</v>
      </c>
      <c r="B126">
        <v>13</v>
      </c>
      <c r="C126" s="5" t="str">
        <f>VLOOKUP(A126,'WinBUGS output'!A:C,3,FALSE)</f>
        <v>Attention placebo</v>
      </c>
      <c r="D126" s="5" t="str">
        <f>VLOOKUP(B126,'WinBUGS output'!A:C,3,FALSE)</f>
        <v>Citalopram</v>
      </c>
      <c r="E126" s="5" t="str">
        <f>FIXED('WinBUGS output'!N125,2)</f>
        <v>-0.95</v>
      </c>
      <c r="F126" s="5" t="str">
        <f>FIXED('WinBUGS output'!M125,2)</f>
        <v>-1.99</v>
      </c>
      <c r="G126" s="5" t="str">
        <f>FIXED('WinBUGS output'!O125,2)</f>
        <v>0.03</v>
      </c>
      <c r="H126"/>
      <c r="I126"/>
      <c r="J126"/>
      <c r="N126">
        <v>10</v>
      </c>
      <c r="O126">
        <v>16</v>
      </c>
      <c r="P126" s="5" t="str">
        <f>VLOOKUP('Direct SMDs'!N126,'WinBUGS output'!D:F,3,FALSE)</f>
        <v>Short-term psychodynamic psychotherapies</v>
      </c>
      <c r="Q126" s="5" t="str">
        <f>VLOOKUP('Direct SMDs'!O126,'WinBUGS output'!D:F,3,FALSE)</f>
        <v>Cognitive and cognitive behavioural therapies (individual) [CBT/CT]</v>
      </c>
      <c r="R126" s="5" t="str">
        <f>FIXED('WinBUGS output'!X125,2)</f>
        <v>-0.19</v>
      </c>
      <c r="S126" s="5" t="str">
        <f>FIXED('WinBUGS output'!W125,2)</f>
        <v>-1.35</v>
      </c>
      <c r="T126" s="5" t="str">
        <f>FIXED('WinBUGS output'!Y125,2)</f>
        <v>0.95</v>
      </c>
    </row>
    <row r="127" spans="1:20" x14ac:dyDescent="0.25">
      <c r="A127">
        <v>4</v>
      </c>
      <c r="B127">
        <v>14</v>
      </c>
      <c r="C127" s="5" t="str">
        <f>VLOOKUP(A127,'WinBUGS output'!A:C,3,FALSE)</f>
        <v>Attention placebo</v>
      </c>
      <c r="D127" s="5" t="str">
        <f>VLOOKUP(B127,'WinBUGS output'!A:C,3,FALSE)</f>
        <v>Escitalopram</v>
      </c>
      <c r="E127" s="5" t="str">
        <f>FIXED('WinBUGS output'!N126,2)</f>
        <v>-1.02</v>
      </c>
      <c r="F127" s="5" t="str">
        <f>FIXED('WinBUGS output'!M126,2)</f>
        <v>-2.06</v>
      </c>
      <c r="G127" s="5" t="str">
        <f>FIXED('WinBUGS output'!O126,2)</f>
        <v>-0.02</v>
      </c>
      <c r="H127"/>
      <c r="I127"/>
      <c r="J127"/>
      <c r="N127">
        <v>10</v>
      </c>
      <c r="O127">
        <v>17</v>
      </c>
      <c r="P127" s="5" t="str">
        <f>VLOOKUP('Direct SMDs'!N127,'WinBUGS output'!D:F,3,FALSE)</f>
        <v>Short-term psychodynamic psychotherapies</v>
      </c>
      <c r="Q127" s="5" t="str">
        <f>VLOOKUP('Direct SMDs'!O127,'WinBUGS output'!D:F,3,FALSE)</f>
        <v>Combined (Cognitive and cognitive behavioural therapies individual + AD)</v>
      </c>
      <c r="R127" s="5" t="str">
        <f>FIXED('WinBUGS output'!X126,2)</f>
        <v>-0.73</v>
      </c>
      <c r="S127" s="5" t="str">
        <f>FIXED('WinBUGS output'!W126,2)</f>
        <v>-2.18</v>
      </c>
      <c r="T127" s="5" t="str">
        <f>FIXED('WinBUGS output'!Y126,2)</f>
        <v>0.70</v>
      </c>
    </row>
    <row r="128" spans="1:20" x14ac:dyDescent="0.25">
      <c r="A128">
        <v>4</v>
      </c>
      <c r="B128">
        <v>15</v>
      </c>
      <c r="C128" s="5" t="str">
        <f>VLOOKUP(A128,'WinBUGS output'!A:C,3,FALSE)</f>
        <v>Attention placebo</v>
      </c>
      <c r="D128" s="5" t="str">
        <f>VLOOKUP(B128,'WinBUGS output'!A:C,3,FALSE)</f>
        <v>Fluoxetine</v>
      </c>
      <c r="E128" s="5" t="str">
        <f>FIXED('WinBUGS output'!N127,2)</f>
        <v>-0.96</v>
      </c>
      <c r="F128" s="5" t="str">
        <f>FIXED('WinBUGS output'!M127,2)</f>
        <v>-2.01</v>
      </c>
      <c r="G128" s="5" t="str">
        <f>FIXED('WinBUGS output'!O127,2)</f>
        <v>0.03</v>
      </c>
      <c r="H128"/>
      <c r="I128"/>
      <c r="J128"/>
      <c r="N128">
        <v>10</v>
      </c>
      <c r="O128">
        <v>18</v>
      </c>
      <c r="P128" s="5" t="str">
        <f>VLOOKUP('Direct SMDs'!N128,'WinBUGS output'!D:F,3,FALSE)</f>
        <v>Short-term psychodynamic psychotherapies</v>
      </c>
      <c r="Q128" s="5" t="str">
        <f>VLOOKUP('Direct SMDs'!O128,'WinBUGS output'!D:F,3,FALSE)</f>
        <v>Combined (Exercise + AD/CBT)</v>
      </c>
      <c r="R128" s="5" t="str">
        <f>FIXED('WinBUGS output'!X127,2)</f>
        <v>-1.83</v>
      </c>
      <c r="S128" s="5" t="str">
        <f>FIXED('WinBUGS output'!W127,2)</f>
        <v>-3.33</v>
      </c>
      <c r="T128" s="5" t="str">
        <f>FIXED('WinBUGS output'!Y127,2)</f>
        <v>-0.31</v>
      </c>
    </row>
    <row r="129" spans="1:20" x14ac:dyDescent="0.25">
      <c r="A129">
        <v>4</v>
      </c>
      <c r="B129">
        <v>16</v>
      </c>
      <c r="C129" s="5" t="str">
        <f>VLOOKUP(A129,'WinBUGS output'!A:C,3,FALSE)</f>
        <v>Attention placebo</v>
      </c>
      <c r="D129" s="5" t="str">
        <f>VLOOKUP(B129,'WinBUGS output'!A:C,3,FALSE)</f>
        <v>Sertraline</v>
      </c>
      <c r="E129" s="5" t="str">
        <f>FIXED('WinBUGS output'!N128,2)</f>
        <v>-0.93</v>
      </c>
      <c r="F129" s="5" t="str">
        <f>FIXED('WinBUGS output'!M128,2)</f>
        <v>-1.97</v>
      </c>
      <c r="G129" s="5" t="str">
        <f>FIXED('WinBUGS output'!O128,2)</f>
        <v>0.08</v>
      </c>
      <c r="H129"/>
      <c r="I129"/>
      <c r="J129"/>
      <c r="N129">
        <v>11</v>
      </c>
      <c r="O129">
        <v>12</v>
      </c>
      <c r="P129" s="5" t="str">
        <f>VLOOKUP('Direct SMDs'!N129,'WinBUGS output'!D:F,3,FALSE)</f>
        <v>Self-help with support</v>
      </c>
      <c r="Q129" s="5" t="str">
        <f>VLOOKUP('Direct SMDs'!O129,'WinBUGS output'!D:F,3,FALSE)</f>
        <v>Self-help</v>
      </c>
      <c r="R129" s="5" t="str">
        <f>FIXED('WinBUGS output'!X128,2)</f>
        <v>0.27</v>
      </c>
      <c r="S129" s="5" t="str">
        <f>FIXED('WinBUGS output'!W128,2)</f>
        <v>-0.48</v>
      </c>
      <c r="T129" s="5" t="str">
        <f>FIXED('WinBUGS output'!Y128,2)</f>
        <v>0.98</v>
      </c>
    </row>
    <row r="130" spans="1:20" x14ac:dyDescent="0.25">
      <c r="A130">
        <v>4</v>
      </c>
      <c r="B130">
        <v>17</v>
      </c>
      <c r="C130" s="5" t="str">
        <f>VLOOKUP(A130,'WinBUGS output'!A:C,3,FALSE)</f>
        <v>Attention placebo</v>
      </c>
      <c r="D130" s="5" t="str">
        <f>VLOOKUP(B130,'WinBUGS output'!A:C,3,FALSE)</f>
        <v>Any AD</v>
      </c>
      <c r="E130" s="5" t="str">
        <f>FIXED('WinBUGS output'!N129,2)</f>
        <v>0.69</v>
      </c>
      <c r="F130" s="5" t="str">
        <f>FIXED('WinBUGS output'!M129,2)</f>
        <v>-0.98</v>
      </c>
      <c r="G130" s="5" t="str">
        <f>FIXED('WinBUGS output'!O129,2)</f>
        <v>2.37</v>
      </c>
      <c r="H130"/>
      <c r="I130"/>
      <c r="J130"/>
      <c r="N130">
        <v>11</v>
      </c>
      <c r="O130">
        <v>13</v>
      </c>
      <c r="P130" s="5" t="str">
        <f>VLOOKUP('Direct SMDs'!N130,'WinBUGS output'!D:F,3,FALSE)</f>
        <v>Self-help with support</v>
      </c>
      <c r="Q130" s="5" t="str">
        <f>VLOOKUP('Direct SMDs'!O130,'WinBUGS output'!D:F,3,FALSE)</f>
        <v>Interpersonal psychotherapy (IPT)</v>
      </c>
      <c r="R130" s="5" t="str">
        <f>FIXED('WinBUGS output'!X129,2)</f>
        <v>-0.58</v>
      </c>
      <c r="S130" s="5" t="str">
        <f>FIXED('WinBUGS output'!W129,2)</f>
        <v>-1.99</v>
      </c>
      <c r="T130" s="5" t="str">
        <f>FIXED('WinBUGS output'!Y129,2)</f>
        <v>0.74</v>
      </c>
    </row>
    <row r="131" spans="1:20" x14ac:dyDescent="0.25">
      <c r="A131">
        <v>4</v>
      </c>
      <c r="B131">
        <v>18</v>
      </c>
      <c r="C131" s="5" t="str">
        <f>VLOOKUP(A131,'WinBUGS output'!A:C,3,FALSE)</f>
        <v>Attention placebo</v>
      </c>
      <c r="D131" s="5" t="str">
        <f>VLOOKUP(B131,'WinBUGS output'!A:C,3,FALSE)</f>
        <v>Mirtazapine</v>
      </c>
      <c r="E131" s="5" t="str">
        <f>FIXED('WinBUGS output'!N130,2)</f>
        <v>-0.88</v>
      </c>
      <c r="F131" s="5" t="str">
        <f>FIXED('WinBUGS output'!M130,2)</f>
        <v>-1.96</v>
      </c>
      <c r="G131" s="5" t="str">
        <f>FIXED('WinBUGS output'!O130,2)</f>
        <v>0.15</v>
      </c>
      <c r="H131"/>
      <c r="I131"/>
      <c r="J131"/>
      <c r="N131">
        <v>11</v>
      </c>
      <c r="O131">
        <v>14</v>
      </c>
      <c r="P131" s="5" t="str">
        <f>VLOOKUP('Direct SMDs'!N131,'WinBUGS output'!D:F,3,FALSE)</f>
        <v>Self-help with support</v>
      </c>
      <c r="Q131" s="5" t="str">
        <f>VLOOKUP('Direct SMDs'!O131,'WinBUGS output'!D:F,3,FALSE)</f>
        <v>Counselling</v>
      </c>
      <c r="R131" s="5" t="str">
        <f>FIXED('WinBUGS output'!X130,2)</f>
        <v>0.28</v>
      </c>
      <c r="S131" s="5" t="str">
        <f>FIXED('WinBUGS output'!W130,2)</f>
        <v>-0.83</v>
      </c>
      <c r="T131" s="5" t="str">
        <f>FIXED('WinBUGS output'!Y130,2)</f>
        <v>1.37</v>
      </c>
    </row>
    <row r="132" spans="1:20" x14ac:dyDescent="0.25">
      <c r="A132">
        <v>4</v>
      </c>
      <c r="B132">
        <v>19</v>
      </c>
      <c r="C132" s="5" t="str">
        <f>VLOOKUP(A132,'WinBUGS output'!A:C,3,FALSE)</f>
        <v>Attention placebo</v>
      </c>
      <c r="D132" s="5" t="str">
        <f>VLOOKUP(B132,'WinBUGS output'!A:C,3,FALSE)</f>
        <v>Short-term psychodynamic psychotherapy individual + TAU</v>
      </c>
      <c r="E132" s="5" t="str">
        <f>FIXED('WinBUGS output'!N131,2)</f>
        <v>-0.64</v>
      </c>
      <c r="F132" s="5" t="str">
        <f>FIXED('WinBUGS output'!M131,2)</f>
        <v>-1.65</v>
      </c>
      <c r="G132" s="5" t="str">
        <f>FIXED('WinBUGS output'!O131,2)</f>
        <v>0.34</v>
      </c>
      <c r="H132"/>
      <c r="I132"/>
      <c r="J132"/>
      <c r="N132">
        <v>11</v>
      </c>
      <c r="O132">
        <v>15</v>
      </c>
      <c r="P132" s="5" t="str">
        <f>VLOOKUP('Direct SMDs'!N132,'WinBUGS output'!D:F,3,FALSE)</f>
        <v>Self-help with support</v>
      </c>
      <c r="Q132" s="5" t="str">
        <f>VLOOKUP('Direct SMDs'!O132,'WinBUGS output'!D:F,3,FALSE)</f>
        <v>Behavioural therapies (individual)</v>
      </c>
      <c r="R132" s="5" t="str">
        <f>FIXED('WinBUGS output'!X131,2)</f>
        <v>-0.45</v>
      </c>
      <c r="S132" s="5" t="str">
        <f>FIXED('WinBUGS output'!W131,2)</f>
        <v>-1.55</v>
      </c>
      <c r="T132" s="5" t="str">
        <f>FIXED('WinBUGS output'!Y131,2)</f>
        <v>0.59</v>
      </c>
    </row>
    <row r="133" spans="1:20" x14ac:dyDescent="0.25">
      <c r="A133">
        <v>4</v>
      </c>
      <c r="B133">
        <v>20</v>
      </c>
      <c r="C133" s="5" t="str">
        <f>VLOOKUP(A133,'WinBUGS output'!A:C,3,FALSE)</f>
        <v>Attention placebo</v>
      </c>
      <c r="D133" s="5" t="str">
        <f>VLOOKUP(B133,'WinBUGS output'!A:C,3,FALSE)</f>
        <v>Cognitive bibliotherapy with support + TAU</v>
      </c>
      <c r="E133" s="5" t="str">
        <f>FIXED('WinBUGS output'!N132,2)</f>
        <v>-0.71</v>
      </c>
      <c r="F133" s="5" t="str">
        <f>FIXED('WinBUGS output'!M132,2)</f>
        <v>-1.66</v>
      </c>
      <c r="G133" s="5" t="str">
        <f>FIXED('WinBUGS output'!O132,2)</f>
        <v>0.19</v>
      </c>
      <c r="H133"/>
      <c r="I133"/>
      <c r="J133"/>
      <c r="N133">
        <v>11</v>
      </c>
      <c r="O133">
        <v>16</v>
      </c>
      <c r="P133" s="5" t="str">
        <f>VLOOKUP('Direct SMDs'!N133,'WinBUGS output'!D:F,3,FALSE)</f>
        <v>Self-help with support</v>
      </c>
      <c r="Q133" s="5" t="str">
        <f>VLOOKUP('Direct SMDs'!O133,'WinBUGS output'!D:F,3,FALSE)</f>
        <v>Cognitive and cognitive behavioural therapies (individual) [CBT/CT]</v>
      </c>
      <c r="R133" s="5" t="str">
        <f>FIXED('WinBUGS output'!X132,2)</f>
        <v>-0.23</v>
      </c>
      <c r="S133" s="5" t="str">
        <f>FIXED('WinBUGS output'!W132,2)</f>
        <v>-1.17</v>
      </c>
      <c r="T133" s="5" t="str">
        <f>FIXED('WinBUGS output'!Y132,2)</f>
        <v>0.65</v>
      </c>
    </row>
    <row r="134" spans="1:20" x14ac:dyDescent="0.25">
      <c r="A134">
        <v>4</v>
      </c>
      <c r="B134">
        <v>21</v>
      </c>
      <c r="C134" s="5" t="str">
        <f>VLOOKUP(A134,'WinBUGS output'!A:C,3,FALSE)</f>
        <v>Attention placebo</v>
      </c>
      <c r="D134" s="5" t="str">
        <f>VLOOKUP(B134,'WinBUGS output'!A:C,3,FALSE)</f>
        <v>Computerised-CBT (CCBT) with support</v>
      </c>
      <c r="E134" s="5" t="str">
        <f>FIXED('WinBUGS output'!N133,2)</f>
        <v>-0.49</v>
      </c>
      <c r="F134" s="5" t="str">
        <f>FIXED('WinBUGS output'!M133,2)</f>
        <v>-1.54</v>
      </c>
      <c r="G134" s="5" t="str">
        <f>FIXED('WinBUGS output'!O133,2)</f>
        <v>0.62</v>
      </c>
      <c r="H134"/>
      <c r="I134"/>
      <c r="J134"/>
      <c r="N134">
        <v>11</v>
      </c>
      <c r="O134">
        <v>17</v>
      </c>
      <c r="P134" s="5" t="str">
        <f>VLOOKUP('Direct SMDs'!N134,'WinBUGS output'!D:F,3,FALSE)</f>
        <v>Self-help with support</v>
      </c>
      <c r="Q134" s="5" t="str">
        <f>VLOOKUP('Direct SMDs'!O134,'WinBUGS output'!D:F,3,FALSE)</f>
        <v>Combined (Cognitive and cognitive behavioural therapies individual + AD)</v>
      </c>
      <c r="R134" s="5" t="str">
        <f>FIXED('WinBUGS output'!X133,2)</f>
        <v>-0.77</v>
      </c>
      <c r="S134" s="5" t="str">
        <f>FIXED('WinBUGS output'!W133,2)</f>
        <v>-2.04</v>
      </c>
      <c r="T134" s="5" t="str">
        <f>FIXED('WinBUGS output'!Y133,2)</f>
        <v>0.48</v>
      </c>
    </row>
    <row r="135" spans="1:20" x14ac:dyDescent="0.25">
      <c r="A135">
        <v>4</v>
      </c>
      <c r="B135">
        <v>22</v>
      </c>
      <c r="C135" s="5" t="str">
        <f>VLOOKUP(A135,'WinBUGS output'!A:C,3,FALSE)</f>
        <v>Attention placebo</v>
      </c>
      <c r="D135" s="5" t="str">
        <f>VLOOKUP(B135,'WinBUGS output'!A:C,3,FALSE)</f>
        <v>Cognitive bibliotherapy + TAU</v>
      </c>
      <c r="E135" s="5" t="str">
        <f>FIXED('WinBUGS output'!N134,2)</f>
        <v>-0.20</v>
      </c>
      <c r="F135" s="5" t="str">
        <f>FIXED('WinBUGS output'!M134,2)</f>
        <v>-1.15</v>
      </c>
      <c r="G135" s="5" t="str">
        <f>FIXED('WinBUGS output'!O134,2)</f>
        <v>0.73</v>
      </c>
      <c r="H135"/>
      <c r="I135"/>
      <c r="J135"/>
      <c r="N135">
        <v>11</v>
      </c>
      <c r="O135">
        <v>18</v>
      </c>
      <c r="P135" s="5" t="str">
        <f>VLOOKUP('Direct SMDs'!N135,'WinBUGS output'!D:F,3,FALSE)</f>
        <v>Self-help with support</v>
      </c>
      <c r="Q135" s="5" t="str">
        <f>VLOOKUP('Direct SMDs'!O135,'WinBUGS output'!D:F,3,FALSE)</f>
        <v>Combined (Exercise + AD/CBT)</v>
      </c>
      <c r="R135" s="5" t="str">
        <f>FIXED('WinBUGS output'!X134,2)</f>
        <v>-1.87</v>
      </c>
      <c r="S135" s="5" t="str">
        <f>FIXED('WinBUGS output'!W134,2)</f>
        <v>-3.22</v>
      </c>
      <c r="T135" s="5" t="str">
        <f>FIXED('WinBUGS output'!Y134,2)</f>
        <v>-0.52</v>
      </c>
    </row>
    <row r="136" spans="1:20" x14ac:dyDescent="0.25">
      <c r="A136">
        <v>4</v>
      </c>
      <c r="B136">
        <v>23</v>
      </c>
      <c r="C136" s="5" t="str">
        <f>VLOOKUP(A136,'WinBUGS output'!A:C,3,FALSE)</f>
        <v>Attention placebo</v>
      </c>
      <c r="D136" s="5" t="str">
        <f>VLOOKUP(B136,'WinBUGS output'!A:C,3,FALSE)</f>
        <v>Computerised cognitive bias modification</v>
      </c>
      <c r="E136" s="5" t="str">
        <f>FIXED('WinBUGS output'!N135,2)</f>
        <v>-0.39</v>
      </c>
      <c r="F136" s="5" t="str">
        <f>FIXED('WinBUGS output'!M135,2)</f>
        <v>-1.45</v>
      </c>
      <c r="G136" s="5" t="str">
        <f>FIXED('WinBUGS output'!O135,2)</f>
        <v>0.63</v>
      </c>
      <c r="H136"/>
      <c r="I136"/>
      <c r="J136"/>
      <c r="N136">
        <v>12</v>
      </c>
      <c r="O136">
        <v>13</v>
      </c>
      <c r="P136" s="5" t="str">
        <f>VLOOKUP('Direct SMDs'!N136,'WinBUGS output'!D:F,3,FALSE)</f>
        <v>Self-help</v>
      </c>
      <c r="Q136" s="5" t="str">
        <f>VLOOKUP('Direct SMDs'!O136,'WinBUGS output'!D:F,3,FALSE)</f>
        <v>Interpersonal psychotherapy (IPT)</v>
      </c>
      <c r="R136" s="5" t="str">
        <f>FIXED('WinBUGS output'!X135,2)</f>
        <v>-0.85</v>
      </c>
      <c r="S136" s="5" t="str">
        <f>FIXED('WinBUGS output'!W135,2)</f>
        <v>-2.13</v>
      </c>
      <c r="T136" s="5" t="str">
        <f>FIXED('WinBUGS output'!Y135,2)</f>
        <v>0.36</v>
      </c>
    </row>
    <row r="137" spans="1:20" x14ac:dyDescent="0.25">
      <c r="A137">
        <v>4</v>
      </c>
      <c r="B137">
        <v>24</v>
      </c>
      <c r="C137" s="5" t="str">
        <f>VLOOKUP(A137,'WinBUGS output'!A:C,3,FALSE)</f>
        <v>Attention placebo</v>
      </c>
      <c r="D137" s="5" t="str">
        <f>VLOOKUP(B137,'WinBUGS output'!A:C,3,FALSE)</f>
        <v>Computerised-CBT (CCBT)</v>
      </c>
      <c r="E137" s="5" t="str">
        <f>FIXED('WinBUGS output'!N136,2)</f>
        <v>-0.33</v>
      </c>
      <c r="F137" s="5" t="str">
        <f>FIXED('WinBUGS output'!M136,2)</f>
        <v>-1.32</v>
      </c>
      <c r="G137" s="5" t="str">
        <f>FIXED('WinBUGS output'!O136,2)</f>
        <v>0.61</v>
      </c>
      <c r="H137"/>
      <c r="I137"/>
      <c r="J137"/>
      <c r="N137">
        <v>12</v>
      </c>
      <c r="O137">
        <v>14</v>
      </c>
      <c r="P137" s="5" t="str">
        <f>VLOOKUP('Direct SMDs'!N137,'WinBUGS output'!D:F,3,FALSE)</f>
        <v>Self-help</v>
      </c>
      <c r="Q137" s="5" t="str">
        <f>VLOOKUP('Direct SMDs'!O137,'WinBUGS output'!D:F,3,FALSE)</f>
        <v>Counselling</v>
      </c>
      <c r="R137" s="5" t="str">
        <f>FIXED('WinBUGS output'!X136,2)</f>
        <v>0.01</v>
      </c>
      <c r="S137" s="5" t="str">
        <f>FIXED('WinBUGS output'!W136,2)</f>
        <v>-0.95</v>
      </c>
      <c r="T137" s="5" t="str">
        <f>FIXED('WinBUGS output'!Y136,2)</f>
        <v>0.99</v>
      </c>
    </row>
    <row r="138" spans="1:20" x14ac:dyDescent="0.25">
      <c r="A138">
        <v>4</v>
      </c>
      <c r="B138">
        <v>25</v>
      </c>
      <c r="C138" s="5" t="str">
        <f>VLOOKUP(A138,'WinBUGS output'!A:C,3,FALSE)</f>
        <v>Attention placebo</v>
      </c>
      <c r="D138" s="5" t="str">
        <f>VLOOKUP(B138,'WinBUGS output'!A:C,3,FALSE)</f>
        <v>Computerised-CBT (CCBT) + TAU</v>
      </c>
      <c r="E138" s="5" t="str">
        <f>FIXED('WinBUGS output'!N137,2)</f>
        <v>-0.35</v>
      </c>
      <c r="F138" s="5" t="str">
        <f>FIXED('WinBUGS output'!M137,2)</f>
        <v>-1.25</v>
      </c>
      <c r="G138" s="5" t="str">
        <f>FIXED('WinBUGS output'!O137,2)</f>
        <v>0.50</v>
      </c>
      <c r="H138"/>
      <c r="I138"/>
      <c r="J138"/>
      <c r="N138">
        <v>12</v>
      </c>
      <c r="O138">
        <v>15</v>
      </c>
      <c r="P138" s="5" t="str">
        <f>VLOOKUP('Direct SMDs'!N138,'WinBUGS output'!D:F,3,FALSE)</f>
        <v>Self-help</v>
      </c>
      <c r="Q138" s="5" t="str">
        <f>VLOOKUP('Direct SMDs'!O138,'WinBUGS output'!D:F,3,FALSE)</f>
        <v>Behavioural therapies (individual)</v>
      </c>
      <c r="R138" s="5" t="str">
        <f>FIXED('WinBUGS output'!X137,2)</f>
        <v>-0.73</v>
      </c>
      <c r="S138" s="5" t="str">
        <f>FIXED('WinBUGS output'!W137,2)</f>
        <v>-1.65</v>
      </c>
      <c r="T138" s="5" t="str">
        <f>FIXED('WinBUGS output'!Y137,2)</f>
        <v>0.19</v>
      </c>
    </row>
    <row r="139" spans="1:20" x14ac:dyDescent="0.25">
      <c r="A139">
        <v>4</v>
      </c>
      <c r="B139">
        <v>26</v>
      </c>
      <c r="C139" s="5" t="str">
        <f>VLOOKUP(A139,'WinBUGS output'!A:C,3,FALSE)</f>
        <v>Attention placebo</v>
      </c>
      <c r="D139" s="5" t="str">
        <f>VLOOKUP(B139,'WinBUGS output'!A:C,3,FALSE)</f>
        <v>Computerised-problem solving therapy</v>
      </c>
      <c r="E139" s="5" t="str">
        <f>FIXED('WinBUGS output'!N138,2)</f>
        <v>-0.36</v>
      </c>
      <c r="F139" s="5" t="str">
        <f>FIXED('WinBUGS output'!M138,2)</f>
        <v>-1.37</v>
      </c>
      <c r="G139" s="5" t="str">
        <f>FIXED('WinBUGS output'!O138,2)</f>
        <v>0.60</v>
      </c>
      <c r="H139"/>
      <c r="I139"/>
      <c r="J139"/>
      <c r="N139">
        <v>12</v>
      </c>
      <c r="O139">
        <v>16</v>
      </c>
      <c r="P139" s="5" t="str">
        <f>VLOOKUP('Direct SMDs'!N139,'WinBUGS output'!D:F,3,FALSE)</f>
        <v>Self-help</v>
      </c>
      <c r="Q139" s="5" t="str">
        <f>VLOOKUP('Direct SMDs'!O139,'WinBUGS output'!D:F,3,FALSE)</f>
        <v>Cognitive and cognitive behavioural therapies (individual) [CBT/CT]</v>
      </c>
      <c r="R139" s="5" t="str">
        <f>FIXED('WinBUGS output'!X138,2)</f>
        <v>-0.50</v>
      </c>
      <c r="S139" s="5" t="str">
        <f>FIXED('WinBUGS output'!W138,2)</f>
        <v>-1.25</v>
      </c>
      <c r="T139" s="5" t="str">
        <f>FIXED('WinBUGS output'!Y138,2)</f>
        <v>0.21</v>
      </c>
    </row>
    <row r="140" spans="1:20" x14ac:dyDescent="0.25">
      <c r="A140">
        <v>4</v>
      </c>
      <c r="B140">
        <v>27</v>
      </c>
      <c r="C140" s="5" t="str">
        <f>VLOOKUP(A140,'WinBUGS output'!A:C,3,FALSE)</f>
        <v>Attention placebo</v>
      </c>
      <c r="D140" s="5" t="str">
        <f>VLOOKUP(B140,'WinBUGS output'!A:C,3,FALSE)</f>
        <v>Interpersonal psychotherapy (IPT)</v>
      </c>
      <c r="E140" s="5" t="str">
        <f>FIXED('WinBUGS output'!N139,2)</f>
        <v>-1.19</v>
      </c>
      <c r="F140" s="5" t="str">
        <f>FIXED('WinBUGS output'!M139,2)</f>
        <v>-2.26</v>
      </c>
      <c r="G140" s="5" t="str">
        <f>FIXED('WinBUGS output'!O139,2)</f>
        <v>-0.15</v>
      </c>
      <c r="H140"/>
      <c r="I140"/>
      <c r="J140"/>
      <c r="N140">
        <v>12</v>
      </c>
      <c r="O140">
        <v>17</v>
      </c>
      <c r="P140" s="5" t="str">
        <f>VLOOKUP('Direct SMDs'!N140,'WinBUGS output'!D:F,3,FALSE)</f>
        <v>Self-help</v>
      </c>
      <c r="Q140" s="5" t="str">
        <f>VLOOKUP('Direct SMDs'!O140,'WinBUGS output'!D:F,3,FALSE)</f>
        <v>Combined (Cognitive and cognitive behavioural therapies individual + AD)</v>
      </c>
      <c r="R140" s="5" t="str">
        <f>FIXED('WinBUGS output'!X139,2)</f>
        <v>-1.04</v>
      </c>
      <c r="S140" s="5" t="str">
        <f>FIXED('WinBUGS output'!W139,2)</f>
        <v>-2.18</v>
      </c>
      <c r="T140" s="5" t="str">
        <f>FIXED('WinBUGS output'!Y139,2)</f>
        <v>0.10</v>
      </c>
    </row>
    <row r="141" spans="1:20" x14ac:dyDescent="0.25">
      <c r="A141">
        <v>4</v>
      </c>
      <c r="B141">
        <v>28</v>
      </c>
      <c r="C141" s="5" t="str">
        <f>VLOOKUP(A141,'WinBUGS output'!A:C,3,FALSE)</f>
        <v>Attention placebo</v>
      </c>
      <c r="D141" s="5" t="str">
        <f>VLOOKUP(B141,'WinBUGS output'!A:C,3,FALSE)</f>
        <v>Emotion-focused therapy (EFT)</v>
      </c>
      <c r="E141" s="5" t="str">
        <f>FIXED('WinBUGS output'!N140,2)</f>
        <v>-0.50</v>
      </c>
      <c r="F141" s="5" t="str">
        <f>FIXED('WinBUGS output'!M140,2)</f>
        <v>-1.90</v>
      </c>
      <c r="G141" s="5" t="str">
        <f>FIXED('WinBUGS output'!O140,2)</f>
        <v>0.80</v>
      </c>
      <c r="H141"/>
      <c r="I141"/>
      <c r="J141"/>
      <c r="N141">
        <v>12</v>
      </c>
      <c r="O141">
        <v>18</v>
      </c>
      <c r="P141" s="5" t="str">
        <f>VLOOKUP('Direct SMDs'!N141,'WinBUGS output'!D:F,3,FALSE)</f>
        <v>Self-help</v>
      </c>
      <c r="Q141" s="5" t="str">
        <f>VLOOKUP('Direct SMDs'!O141,'WinBUGS output'!D:F,3,FALSE)</f>
        <v>Combined (Exercise + AD/CBT)</v>
      </c>
      <c r="R141" s="5" t="str">
        <f>FIXED('WinBUGS output'!X140,2)</f>
        <v>-2.14</v>
      </c>
      <c r="S141" s="5" t="str">
        <f>FIXED('WinBUGS output'!W140,2)</f>
        <v>-3.36</v>
      </c>
      <c r="T141" s="5" t="str">
        <f>FIXED('WinBUGS output'!Y140,2)</f>
        <v>-0.89</v>
      </c>
    </row>
    <row r="142" spans="1:20" x14ac:dyDescent="0.25">
      <c r="A142">
        <v>4</v>
      </c>
      <c r="B142">
        <v>29</v>
      </c>
      <c r="C142" s="5" t="str">
        <f>VLOOKUP(A142,'WinBUGS output'!A:C,3,FALSE)</f>
        <v>Attention placebo</v>
      </c>
      <c r="D142" s="5" t="str">
        <f>VLOOKUP(B142,'WinBUGS output'!A:C,3,FALSE)</f>
        <v>Non-directive counselling</v>
      </c>
      <c r="E142" s="5" t="str">
        <f>FIXED('WinBUGS output'!N141,2)</f>
        <v>-0.32</v>
      </c>
      <c r="F142" s="5" t="str">
        <f>FIXED('WinBUGS output'!M141,2)</f>
        <v>-1.27</v>
      </c>
      <c r="G142" s="5" t="str">
        <f>FIXED('WinBUGS output'!O141,2)</f>
        <v>0.59</v>
      </c>
      <c r="H142"/>
      <c r="I142"/>
      <c r="J142"/>
      <c r="N142">
        <v>13</v>
      </c>
      <c r="O142">
        <v>14</v>
      </c>
      <c r="P142" s="5" t="str">
        <f>VLOOKUP('Direct SMDs'!N142,'WinBUGS output'!D:F,3,FALSE)</f>
        <v>Interpersonal psychotherapy (IPT)</v>
      </c>
      <c r="Q142" s="5" t="str">
        <f>VLOOKUP('Direct SMDs'!O142,'WinBUGS output'!D:F,3,FALSE)</f>
        <v>Counselling</v>
      </c>
      <c r="R142" s="5" t="str">
        <f>FIXED('WinBUGS output'!X141,2)</f>
        <v>0.87</v>
      </c>
      <c r="S142" s="5" t="str">
        <f>FIXED('WinBUGS output'!W141,2)</f>
        <v>-0.55</v>
      </c>
      <c r="T142" s="5" t="str">
        <f>FIXED('WinBUGS output'!Y141,2)</f>
        <v>2.35</v>
      </c>
    </row>
    <row r="143" spans="1:20" x14ac:dyDescent="0.25">
      <c r="A143">
        <v>4</v>
      </c>
      <c r="B143">
        <v>30</v>
      </c>
      <c r="C143" s="5" t="str">
        <f>VLOOKUP(A143,'WinBUGS output'!A:C,3,FALSE)</f>
        <v>Attention placebo</v>
      </c>
      <c r="D143" s="5" t="str">
        <f>VLOOKUP(B143,'WinBUGS output'!A:C,3,FALSE)</f>
        <v>Relational client-centered therapy</v>
      </c>
      <c r="E143" s="5" t="str">
        <f>FIXED('WinBUGS output'!N142,2)</f>
        <v>-0.13</v>
      </c>
      <c r="F143" s="5" t="str">
        <f>FIXED('WinBUGS output'!M142,2)</f>
        <v>-1.46</v>
      </c>
      <c r="G143" s="5" t="str">
        <f>FIXED('WinBUGS output'!O142,2)</f>
        <v>1.25</v>
      </c>
      <c r="H143"/>
      <c r="I143"/>
      <c r="J143"/>
      <c r="N143">
        <v>13</v>
      </c>
      <c r="O143">
        <v>15</v>
      </c>
      <c r="P143" s="5" t="str">
        <f>VLOOKUP('Direct SMDs'!N143,'WinBUGS output'!D:F,3,FALSE)</f>
        <v>Interpersonal psychotherapy (IPT)</v>
      </c>
      <c r="Q143" s="5" t="str">
        <f>VLOOKUP('Direct SMDs'!O143,'WinBUGS output'!D:F,3,FALSE)</f>
        <v>Behavioural therapies (individual)</v>
      </c>
      <c r="R143" s="5" t="str">
        <f>FIXED('WinBUGS output'!X142,2)</f>
        <v>0.12</v>
      </c>
      <c r="S143" s="5" t="str">
        <f>FIXED('WinBUGS output'!W142,2)</f>
        <v>-1.25</v>
      </c>
      <c r="T143" s="5" t="str">
        <f>FIXED('WinBUGS output'!Y142,2)</f>
        <v>1.58</v>
      </c>
    </row>
    <row r="144" spans="1:20" x14ac:dyDescent="0.25">
      <c r="A144">
        <v>4</v>
      </c>
      <c r="B144">
        <v>31</v>
      </c>
      <c r="C144" s="5" t="str">
        <f>VLOOKUP(A144,'WinBUGS output'!A:C,3,FALSE)</f>
        <v>Attention placebo</v>
      </c>
      <c r="D144" s="5" t="str">
        <f>VLOOKUP(B144,'WinBUGS output'!A:C,3,FALSE)</f>
        <v>Behavioural activation (BA)</v>
      </c>
      <c r="E144" s="5" t="str">
        <f>FIXED('WinBUGS output'!N143,2)</f>
        <v>-1.12</v>
      </c>
      <c r="F144" s="5" t="str">
        <f>FIXED('WinBUGS output'!M143,2)</f>
        <v>-2.09</v>
      </c>
      <c r="G144" s="5" t="str">
        <f>FIXED('WinBUGS output'!O143,2)</f>
        <v>-0.18</v>
      </c>
      <c r="H144"/>
      <c r="I144"/>
      <c r="J144"/>
      <c r="N144">
        <v>13</v>
      </c>
      <c r="O144">
        <v>16</v>
      </c>
      <c r="P144" s="5" t="str">
        <f>VLOOKUP('Direct SMDs'!N144,'WinBUGS output'!D:F,3,FALSE)</f>
        <v>Interpersonal psychotherapy (IPT)</v>
      </c>
      <c r="Q144" s="5" t="str">
        <f>VLOOKUP('Direct SMDs'!O144,'WinBUGS output'!D:F,3,FALSE)</f>
        <v>Cognitive and cognitive behavioural therapies (individual) [CBT/CT]</v>
      </c>
      <c r="R144" s="5" t="str">
        <f>FIXED('WinBUGS output'!X143,2)</f>
        <v>0.35</v>
      </c>
      <c r="S144" s="5" t="str">
        <f>FIXED('WinBUGS output'!W143,2)</f>
        <v>-0.88</v>
      </c>
      <c r="T144" s="5" t="str">
        <f>FIXED('WinBUGS output'!Y143,2)</f>
        <v>1.61</v>
      </c>
    </row>
    <row r="145" spans="1:20" x14ac:dyDescent="0.25">
      <c r="A145">
        <v>4</v>
      </c>
      <c r="B145">
        <v>32</v>
      </c>
      <c r="C145" s="5" t="str">
        <f>VLOOKUP(A145,'WinBUGS output'!A:C,3,FALSE)</f>
        <v>Attention placebo</v>
      </c>
      <c r="D145" s="5" t="str">
        <f>VLOOKUP(B145,'WinBUGS output'!A:C,3,FALSE)</f>
        <v>Behavioural activation (BA) + TAU</v>
      </c>
      <c r="E145" s="5" t="str">
        <f>FIXED('WinBUGS output'!N144,2)</f>
        <v>-1.00</v>
      </c>
      <c r="F145" s="5" t="str">
        <f>FIXED('WinBUGS output'!M144,2)</f>
        <v>-2.09</v>
      </c>
      <c r="G145" s="5" t="str">
        <f>FIXED('WinBUGS output'!O144,2)</f>
        <v>0.06</v>
      </c>
      <c r="H145"/>
      <c r="I145"/>
      <c r="J145"/>
      <c r="N145">
        <v>13</v>
      </c>
      <c r="O145">
        <v>17</v>
      </c>
      <c r="P145" s="5" t="str">
        <f>VLOOKUP('Direct SMDs'!N145,'WinBUGS output'!D:F,3,FALSE)</f>
        <v>Interpersonal psychotherapy (IPT)</v>
      </c>
      <c r="Q145" s="5" t="str">
        <f>VLOOKUP('Direct SMDs'!O145,'WinBUGS output'!D:F,3,FALSE)</f>
        <v>Combined (Cognitive and cognitive behavioural therapies individual + AD)</v>
      </c>
      <c r="R145" s="5" t="str">
        <f>FIXED('WinBUGS output'!X144,2)</f>
        <v>-0.19</v>
      </c>
      <c r="S145" s="5" t="str">
        <f>FIXED('WinBUGS output'!W144,2)</f>
        <v>-1.70</v>
      </c>
      <c r="T145" s="5" t="str">
        <f>FIXED('WinBUGS output'!Y144,2)</f>
        <v>1.38</v>
      </c>
    </row>
    <row r="146" spans="1:20" x14ac:dyDescent="0.25">
      <c r="A146">
        <v>4</v>
      </c>
      <c r="B146">
        <v>33</v>
      </c>
      <c r="C146" s="5" t="str">
        <f>VLOOKUP(A146,'WinBUGS output'!A:C,3,FALSE)</f>
        <v>Attention placebo</v>
      </c>
      <c r="D146" s="5" t="str">
        <f>VLOOKUP(B146,'WinBUGS output'!A:C,3,FALSE)</f>
        <v>CBT individual (under 15 sessions)</v>
      </c>
      <c r="E146" s="5" t="str">
        <f>FIXED('WinBUGS output'!N145,2)</f>
        <v>-0.21</v>
      </c>
      <c r="F146" s="5" t="str">
        <f>FIXED('WinBUGS output'!M145,2)</f>
        <v>-1.15</v>
      </c>
      <c r="G146" s="5" t="str">
        <f>FIXED('WinBUGS output'!O145,2)</f>
        <v>0.68</v>
      </c>
      <c r="H146"/>
      <c r="I146"/>
      <c r="J146"/>
      <c r="N146">
        <v>13</v>
      </c>
      <c r="O146">
        <v>18</v>
      </c>
      <c r="P146" s="5" t="str">
        <f>VLOOKUP('Direct SMDs'!N146,'WinBUGS output'!D:F,3,FALSE)</f>
        <v>Interpersonal psychotherapy (IPT)</v>
      </c>
      <c r="Q146" s="5" t="str">
        <f>VLOOKUP('Direct SMDs'!O146,'WinBUGS output'!D:F,3,FALSE)</f>
        <v>Combined (Exercise + AD/CBT)</v>
      </c>
      <c r="R146" s="5" t="str">
        <f>FIXED('WinBUGS output'!X145,2)</f>
        <v>-1.28</v>
      </c>
      <c r="S146" s="5" t="str">
        <f>FIXED('WinBUGS output'!W145,2)</f>
        <v>-2.84</v>
      </c>
      <c r="T146" s="5" t="str">
        <f>FIXED('WinBUGS output'!Y145,2)</f>
        <v>0.31</v>
      </c>
    </row>
    <row r="147" spans="1:20" x14ac:dyDescent="0.25">
      <c r="A147">
        <v>4</v>
      </c>
      <c r="B147">
        <v>34</v>
      </c>
      <c r="C147" s="5" t="str">
        <f>VLOOKUP(A147,'WinBUGS output'!A:C,3,FALSE)</f>
        <v>Attention placebo</v>
      </c>
      <c r="D147" s="5" t="str">
        <f>VLOOKUP(B147,'WinBUGS output'!A:C,3,FALSE)</f>
        <v>CBT individual (under 15 sessions) + TAU</v>
      </c>
      <c r="E147" s="5" t="str">
        <f>FIXED('WinBUGS output'!N146,2)</f>
        <v>-0.38</v>
      </c>
      <c r="F147" s="5" t="str">
        <f>FIXED('WinBUGS output'!M146,2)</f>
        <v>-1.28</v>
      </c>
      <c r="G147" s="5" t="str">
        <f>FIXED('WinBUGS output'!O146,2)</f>
        <v>0.49</v>
      </c>
      <c r="H147"/>
      <c r="I147"/>
      <c r="J147"/>
      <c r="N147">
        <v>14</v>
      </c>
      <c r="O147">
        <v>15</v>
      </c>
      <c r="P147" s="5" t="str">
        <f>VLOOKUP('Direct SMDs'!N147,'WinBUGS output'!D:F,3,FALSE)</f>
        <v>Counselling</v>
      </c>
      <c r="Q147" s="5" t="str">
        <f>VLOOKUP('Direct SMDs'!O147,'WinBUGS output'!D:F,3,FALSE)</f>
        <v>Behavioural therapies (individual)</v>
      </c>
      <c r="R147" s="5" t="str">
        <f>FIXED('WinBUGS output'!X146,2)</f>
        <v>-0.74</v>
      </c>
      <c r="S147" s="5" t="str">
        <f>FIXED('WinBUGS output'!W146,2)</f>
        <v>-1.93</v>
      </c>
      <c r="T147" s="5" t="str">
        <f>FIXED('WinBUGS output'!Y146,2)</f>
        <v>0.44</v>
      </c>
    </row>
    <row r="148" spans="1:20" x14ac:dyDescent="0.25">
      <c r="A148">
        <v>4</v>
      </c>
      <c r="B148">
        <v>35</v>
      </c>
      <c r="C148" s="5" t="str">
        <f>VLOOKUP(A148,'WinBUGS output'!A:C,3,FALSE)</f>
        <v>Attention placebo</v>
      </c>
      <c r="D148" s="5" t="str">
        <f>VLOOKUP(B148,'WinBUGS output'!A:C,3,FALSE)</f>
        <v>CBT individual (over 15 sessions)</v>
      </c>
      <c r="E148" s="5" t="str">
        <f>FIXED('WinBUGS output'!N147,2)</f>
        <v>-1.24</v>
      </c>
      <c r="F148" s="5" t="str">
        <f>FIXED('WinBUGS output'!M147,2)</f>
        <v>-2.23</v>
      </c>
      <c r="G148" s="5" t="str">
        <f>FIXED('WinBUGS output'!O147,2)</f>
        <v>-0.27</v>
      </c>
      <c r="H148"/>
      <c r="I148"/>
      <c r="J148"/>
      <c r="N148">
        <v>14</v>
      </c>
      <c r="O148">
        <v>16</v>
      </c>
      <c r="P148" s="5" t="str">
        <f>VLOOKUP('Direct SMDs'!N148,'WinBUGS output'!D:F,3,FALSE)</f>
        <v>Counselling</v>
      </c>
      <c r="Q148" s="5" t="str">
        <f>VLOOKUP('Direct SMDs'!O148,'WinBUGS output'!D:F,3,FALSE)</f>
        <v>Cognitive and cognitive behavioural therapies (individual) [CBT/CT]</v>
      </c>
      <c r="R148" s="5" t="str">
        <f>FIXED('WinBUGS output'!X147,2)</f>
        <v>-0.51</v>
      </c>
      <c r="S148" s="5" t="str">
        <f>FIXED('WinBUGS output'!W147,2)</f>
        <v>-1.57</v>
      </c>
      <c r="T148" s="5" t="str">
        <f>FIXED('WinBUGS output'!Y147,2)</f>
        <v>0.51</v>
      </c>
    </row>
    <row r="149" spans="1:20" x14ac:dyDescent="0.25">
      <c r="A149">
        <v>4</v>
      </c>
      <c r="B149">
        <v>36</v>
      </c>
      <c r="C149" s="5" t="str">
        <f>VLOOKUP(A149,'WinBUGS output'!A:C,3,FALSE)</f>
        <v>Attention placebo</v>
      </c>
      <c r="D149" s="5" t="str">
        <f>VLOOKUP(B149,'WinBUGS output'!A:C,3,FALSE)</f>
        <v>Third-wave cognitive therapy individual</v>
      </c>
      <c r="E149" s="5" t="str">
        <f>FIXED('WinBUGS output'!N148,2)</f>
        <v>-1.51</v>
      </c>
      <c r="F149" s="5" t="str">
        <f>FIXED('WinBUGS output'!M148,2)</f>
        <v>-2.78</v>
      </c>
      <c r="G149" s="5" t="str">
        <f>FIXED('WinBUGS output'!O148,2)</f>
        <v>-0.32</v>
      </c>
      <c r="H149"/>
      <c r="I149"/>
      <c r="J149"/>
      <c r="N149">
        <v>14</v>
      </c>
      <c r="O149">
        <v>17</v>
      </c>
      <c r="P149" s="5" t="str">
        <f>VLOOKUP('Direct SMDs'!N149,'WinBUGS output'!D:F,3,FALSE)</f>
        <v>Counselling</v>
      </c>
      <c r="Q149" s="5" t="str">
        <f>VLOOKUP('Direct SMDs'!O149,'WinBUGS output'!D:F,3,FALSE)</f>
        <v>Combined (Cognitive and cognitive behavioural therapies individual + AD)</v>
      </c>
      <c r="R149" s="5" t="str">
        <f>FIXED('WinBUGS output'!X148,2)</f>
        <v>-1.06</v>
      </c>
      <c r="S149" s="5" t="str">
        <f>FIXED('WinBUGS output'!W148,2)</f>
        <v>-2.39</v>
      </c>
      <c r="T149" s="5" t="str">
        <f>FIXED('WinBUGS output'!Y148,2)</f>
        <v>0.29</v>
      </c>
    </row>
    <row r="150" spans="1:20" x14ac:dyDescent="0.25">
      <c r="A150">
        <v>4</v>
      </c>
      <c r="B150">
        <v>37</v>
      </c>
      <c r="C150" s="5" t="str">
        <f>VLOOKUP(A150,'WinBUGS output'!A:C,3,FALSE)</f>
        <v>Attention placebo</v>
      </c>
      <c r="D150" s="5" t="str">
        <f>VLOOKUP(B150,'WinBUGS output'!A:C,3,FALSE)</f>
        <v>CBT individual (under 15 sessions) + citalopram</v>
      </c>
      <c r="E150" s="5" t="str">
        <f>FIXED('WinBUGS output'!N149,2)</f>
        <v>-1.37</v>
      </c>
      <c r="F150" s="5" t="str">
        <f>FIXED('WinBUGS output'!M149,2)</f>
        <v>-2.43</v>
      </c>
      <c r="G150" s="5" t="str">
        <f>FIXED('WinBUGS output'!O149,2)</f>
        <v>-0.34</v>
      </c>
      <c r="H150"/>
      <c r="I150"/>
      <c r="J150"/>
      <c r="N150">
        <v>14</v>
      </c>
      <c r="O150">
        <v>18</v>
      </c>
      <c r="P150" s="5" t="str">
        <f>VLOOKUP('Direct SMDs'!N150,'WinBUGS output'!D:F,3,FALSE)</f>
        <v>Counselling</v>
      </c>
      <c r="Q150" s="5" t="str">
        <f>VLOOKUP('Direct SMDs'!O150,'WinBUGS output'!D:F,3,FALSE)</f>
        <v>Combined (Exercise + AD/CBT)</v>
      </c>
      <c r="R150" s="5" t="str">
        <f>FIXED('WinBUGS output'!X149,2)</f>
        <v>-2.15</v>
      </c>
      <c r="S150" s="5" t="str">
        <f>FIXED('WinBUGS output'!W149,2)</f>
        <v>-3.56</v>
      </c>
      <c r="T150" s="5" t="str">
        <f>FIXED('WinBUGS output'!Y149,2)</f>
        <v>-0.73</v>
      </c>
    </row>
    <row r="151" spans="1:20" x14ac:dyDescent="0.25">
      <c r="A151">
        <v>4</v>
      </c>
      <c r="B151">
        <v>38</v>
      </c>
      <c r="C151" s="5" t="str">
        <f>VLOOKUP(A151,'WinBUGS output'!A:C,3,FALSE)</f>
        <v>Attention placebo</v>
      </c>
      <c r="D151" s="5" t="str">
        <f>VLOOKUP(B151,'WinBUGS output'!A:C,3,FALSE)</f>
        <v>CBT individual (over 15 sessions) + any AD</v>
      </c>
      <c r="E151" s="5" t="str">
        <f>FIXED('WinBUGS output'!N150,2)</f>
        <v>-1.09</v>
      </c>
      <c r="F151" s="5" t="str">
        <f>FIXED('WinBUGS output'!M150,2)</f>
        <v>-2.59</v>
      </c>
      <c r="G151" s="5" t="str">
        <f>FIXED('WinBUGS output'!O150,2)</f>
        <v>0.46</v>
      </c>
      <c r="H151"/>
      <c r="I151"/>
      <c r="J151"/>
      <c r="N151">
        <v>15</v>
      </c>
      <c r="O151">
        <v>16</v>
      </c>
      <c r="P151" s="5" t="str">
        <f>VLOOKUP('Direct SMDs'!N151,'WinBUGS output'!D:F,3,FALSE)</f>
        <v>Behavioural therapies (individual)</v>
      </c>
      <c r="Q151" s="5" t="str">
        <f>VLOOKUP('Direct SMDs'!O151,'WinBUGS output'!D:F,3,FALSE)</f>
        <v>Cognitive and cognitive behavioural therapies (individual) [CBT/CT]</v>
      </c>
      <c r="R151" s="5" t="str">
        <f>FIXED('WinBUGS output'!X150,2)</f>
        <v>0.23</v>
      </c>
      <c r="S151" s="5" t="str">
        <f>FIXED('WinBUGS output'!W150,2)</f>
        <v>-0.80</v>
      </c>
      <c r="T151" s="5" t="str">
        <f>FIXED('WinBUGS output'!Y150,2)</f>
        <v>1.21</v>
      </c>
    </row>
    <row r="152" spans="1:20" x14ac:dyDescent="0.25">
      <c r="A152">
        <v>4</v>
      </c>
      <c r="B152">
        <v>39</v>
      </c>
      <c r="C152" s="5" t="str">
        <f>VLOOKUP(A152,'WinBUGS output'!A:C,3,FALSE)</f>
        <v>Attention placebo</v>
      </c>
      <c r="D152" s="5" t="str">
        <f>VLOOKUP(B152,'WinBUGS output'!A:C,3,FALSE)</f>
        <v>Third-wave cognitive therapy individual + any AD</v>
      </c>
      <c r="E152" s="5" t="str">
        <f>FIXED('WinBUGS output'!N151,2)</f>
        <v>-1.65</v>
      </c>
      <c r="F152" s="5" t="str">
        <f>FIXED('WinBUGS output'!M151,2)</f>
        <v>-3.23</v>
      </c>
      <c r="G152" s="5" t="str">
        <f>FIXED('WinBUGS output'!O151,2)</f>
        <v>-0.18</v>
      </c>
      <c r="H152"/>
      <c r="I152"/>
      <c r="J152"/>
      <c r="N152">
        <v>15</v>
      </c>
      <c r="O152">
        <v>17</v>
      </c>
      <c r="P152" s="5" t="str">
        <f>VLOOKUP('Direct SMDs'!N152,'WinBUGS output'!D:F,3,FALSE)</f>
        <v>Behavioural therapies (individual)</v>
      </c>
      <c r="Q152" s="5" t="str">
        <f>VLOOKUP('Direct SMDs'!O152,'WinBUGS output'!D:F,3,FALSE)</f>
        <v>Combined (Cognitive and cognitive behavioural therapies individual + AD)</v>
      </c>
      <c r="R152" s="5" t="str">
        <f>FIXED('WinBUGS output'!X151,2)</f>
        <v>-0.32</v>
      </c>
      <c r="S152" s="5" t="str">
        <f>FIXED('WinBUGS output'!W151,2)</f>
        <v>-1.64</v>
      </c>
      <c r="T152" s="5" t="str">
        <f>FIXED('WinBUGS output'!Y151,2)</f>
        <v>1.02</v>
      </c>
    </row>
    <row r="153" spans="1:20" x14ac:dyDescent="0.25">
      <c r="A153">
        <v>4</v>
      </c>
      <c r="B153">
        <v>40</v>
      </c>
      <c r="C153" s="5" t="str">
        <f>VLOOKUP(A153,'WinBUGS output'!A:C,3,FALSE)</f>
        <v>Attention placebo</v>
      </c>
      <c r="D153" s="5" t="str">
        <f>VLOOKUP(B153,'WinBUGS output'!A:C,3,FALSE)</f>
        <v>Exercise + Fluoxetine</v>
      </c>
      <c r="E153" s="5" t="str">
        <f>FIXED('WinBUGS output'!N152,2)</f>
        <v>-2.46</v>
      </c>
      <c r="F153" s="5" t="str">
        <f>FIXED('WinBUGS output'!M152,2)</f>
        <v>-3.64</v>
      </c>
      <c r="G153" s="5" t="str">
        <f>FIXED('WinBUGS output'!O152,2)</f>
        <v>-1.32</v>
      </c>
      <c r="H153"/>
      <c r="I153"/>
      <c r="J153"/>
      <c r="N153">
        <v>15</v>
      </c>
      <c r="O153">
        <v>18</v>
      </c>
      <c r="P153" s="5" t="str">
        <f>VLOOKUP('Direct SMDs'!N153,'WinBUGS output'!D:F,3,FALSE)</f>
        <v>Behavioural therapies (individual)</v>
      </c>
      <c r="Q153" s="5" t="str">
        <f>VLOOKUP('Direct SMDs'!O153,'WinBUGS output'!D:F,3,FALSE)</f>
        <v>Combined (Exercise + AD/CBT)</v>
      </c>
      <c r="R153" s="5" t="str">
        <f>FIXED('WinBUGS output'!X152,2)</f>
        <v>-1.41</v>
      </c>
      <c r="S153" s="5" t="str">
        <f>FIXED('WinBUGS output'!W152,2)</f>
        <v>-2.81</v>
      </c>
      <c r="T153" s="5" t="str">
        <f>FIXED('WinBUGS output'!Y152,2)</f>
        <v>0.00</v>
      </c>
    </row>
    <row r="154" spans="1:20" x14ac:dyDescent="0.25">
      <c r="A154">
        <v>5</v>
      </c>
      <c r="B154">
        <v>6</v>
      </c>
      <c r="C154" s="5" t="str">
        <f>VLOOKUP(A154,'WinBUGS output'!A:C,3,FALSE)</f>
        <v>Attention placebo + TAU</v>
      </c>
      <c r="D154" s="5" t="str">
        <f>VLOOKUP(B154,'WinBUGS output'!A:C,3,FALSE)</f>
        <v>TAU</v>
      </c>
      <c r="E154" s="5" t="str">
        <f>FIXED('WinBUGS output'!N153,2)</f>
        <v>0.01</v>
      </c>
      <c r="F154" s="5" t="str">
        <f>FIXED('WinBUGS output'!M153,2)</f>
        <v>-0.49</v>
      </c>
      <c r="G154" s="5" t="str">
        <f>FIXED('WinBUGS output'!O153,2)</f>
        <v>0.51</v>
      </c>
      <c r="H154" t="s">
        <v>1230</v>
      </c>
      <c r="I154" t="s">
        <v>1231</v>
      </c>
      <c r="J154" t="s">
        <v>1232</v>
      </c>
      <c r="N154">
        <v>16</v>
      </c>
      <c r="O154">
        <v>17</v>
      </c>
      <c r="P154" s="5" t="str">
        <f>VLOOKUP('Direct SMDs'!N154,'WinBUGS output'!D:F,3,FALSE)</f>
        <v>Cognitive and cognitive behavioural therapies (individual) [CBT/CT]</v>
      </c>
      <c r="Q154" s="5" t="str">
        <f>VLOOKUP('Direct SMDs'!O154,'WinBUGS output'!D:F,3,FALSE)</f>
        <v>Combined (Cognitive and cognitive behavioural therapies individual + AD)</v>
      </c>
      <c r="R154" s="5" t="str">
        <f>FIXED('WinBUGS output'!X153,2)</f>
        <v>-0.54</v>
      </c>
      <c r="S154" s="5" t="str">
        <f>FIXED('WinBUGS output'!W153,2)</f>
        <v>-1.70</v>
      </c>
      <c r="T154" s="5" t="str">
        <f>FIXED('WinBUGS output'!Y153,2)</f>
        <v>0.64</v>
      </c>
    </row>
    <row r="155" spans="1:20" x14ac:dyDescent="0.25">
      <c r="A155">
        <v>5</v>
      </c>
      <c r="B155">
        <v>7</v>
      </c>
      <c r="C155" s="5" t="str">
        <f>VLOOKUP(A155,'WinBUGS output'!A:C,3,FALSE)</f>
        <v>Attention placebo + TAU</v>
      </c>
      <c r="D155" s="5" t="str">
        <f>VLOOKUP(B155,'WinBUGS output'!A:C,3,FALSE)</f>
        <v>Enhanced TAU</v>
      </c>
      <c r="E155" s="5" t="str">
        <f>FIXED('WinBUGS output'!N154,2)</f>
        <v>-0.05</v>
      </c>
      <c r="F155" s="5" t="str">
        <f>FIXED('WinBUGS output'!M154,2)</f>
        <v>-0.74</v>
      </c>
      <c r="G155" s="5" t="str">
        <f>FIXED('WinBUGS output'!O154,2)</f>
        <v>0.62</v>
      </c>
      <c r="H155"/>
      <c r="I155"/>
      <c r="J155"/>
      <c r="N155">
        <v>16</v>
      </c>
      <c r="O155">
        <v>18</v>
      </c>
      <c r="P155" s="5" t="str">
        <f>VLOOKUP('Direct SMDs'!N155,'WinBUGS output'!D:F,3,FALSE)</f>
        <v>Cognitive and cognitive behavioural therapies (individual) [CBT/CT]</v>
      </c>
      <c r="Q155" s="5" t="str">
        <f>VLOOKUP('Direct SMDs'!O155,'WinBUGS output'!D:F,3,FALSE)</f>
        <v>Combined (Exercise + AD/CBT)</v>
      </c>
      <c r="R155" s="5" t="str">
        <f>FIXED('WinBUGS output'!X154,2)</f>
        <v>-1.63</v>
      </c>
      <c r="S155" s="5" t="str">
        <f>FIXED('WinBUGS output'!W154,2)</f>
        <v>-2.88</v>
      </c>
      <c r="T155" s="5" t="str">
        <f>FIXED('WinBUGS output'!Y154,2)</f>
        <v>-0.37</v>
      </c>
    </row>
    <row r="156" spans="1:20" x14ac:dyDescent="0.25">
      <c r="A156">
        <v>5</v>
      </c>
      <c r="B156">
        <v>8</v>
      </c>
      <c r="C156" s="5" t="str">
        <f>VLOOKUP(A156,'WinBUGS output'!A:C,3,FALSE)</f>
        <v>Attention placebo + TAU</v>
      </c>
      <c r="D156" s="5" t="str">
        <f>VLOOKUP(B156,'WinBUGS output'!A:C,3,FALSE)</f>
        <v>Exercise</v>
      </c>
      <c r="E156" s="5" t="str">
        <f>FIXED('WinBUGS output'!N155,2)</f>
        <v>-0.39</v>
      </c>
      <c r="F156" s="5" t="str">
        <f>FIXED('WinBUGS output'!M155,2)</f>
        <v>-1.30</v>
      </c>
      <c r="G156" s="5" t="str">
        <f>FIXED('WinBUGS output'!O155,2)</f>
        <v>0.51</v>
      </c>
      <c r="H156"/>
      <c r="I156"/>
      <c r="J156"/>
      <c r="N156">
        <v>17</v>
      </c>
      <c r="O156">
        <v>18</v>
      </c>
      <c r="P156" s="5" t="str">
        <f>VLOOKUP('Direct SMDs'!N156,'WinBUGS output'!D:F,3,FALSE)</f>
        <v>Combined (Cognitive and cognitive behavioural therapies individual + AD)</v>
      </c>
      <c r="Q156" s="5" t="str">
        <f>VLOOKUP('Direct SMDs'!O156,'WinBUGS output'!D:F,3,FALSE)</f>
        <v>Combined (Exercise + AD/CBT)</v>
      </c>
      <c r="R156" s="5" t="str">
        <f>FIXED('WinBUGS output'!X155,2)</f>
        <v>-1.09</v>
      </c>
      <c r="S156" s="5" t="str">
        <f>FIXED('WinBUGS output'!W155,2)</f>
        <v>-2.54</v>
      </c>
      <c r="T156" s="5" t="str">
        <f>FIXED('WinBUGS output'!Y155,2)</f>
        <v>0.35</v>
      </c>
    </row>
    <row r="157" spans="1:20" x14ac:dyDescent="0.25">
      <c r="A157">
        <v>5</v>
      </c>
      <c r="B157">
        <v>9</v>
      </c>
      <c r="C157" s="5" t="str">
        <f>VLOOKUP(A157,'WinBUGS output'!A:C,3,FALSE)</f>
        <v>Attention placebo + TAU</v>
      </c>
      <c r="D157" s="5" t="str">
        <f>VLOOKUP(B157,'WinBUGS output'!A:C,3,FALSE)</f>
        <v>Exercise + TAU</v>
      </c>
      <c r="E157" s="5" t="str">
        <f>FIXED('WinBUGS output'!N156,2)</f>
        <v>-0.34</v>
      </c>
      <c r="F157" s="5" t="str">
        <f>FIXED('WinBUGS output'!M156,2)</f>
        <v>-1.12</v>
      </c>
      <c r="G157" s="5" t="str">
        <f>FIXED('WinBUGS output'!O156,2)</f>
        <v>0.46</v>
      </c>
      <c r="H157"/>
      <c r="I157"/>
      <c r="J157"/>
      <c r="N157"/>
      <c r="O157"/>
    </row>
    <row r="158" spans="1:20" x14ac:dyDescent="0.25">
      <c r="A158">
        <v>5</v>
      </c>
      <c r="B158">
        <v>10</v>
      </c>
      <c r="C158" s="5" t="str">
        <f>VLOOKUP(A158,'WinBUGS output'!A:C,3,FALSE)</f>
        <v>Attention placebo + TAU</v>
      </c>
      <c r="D158" s="5" t="str">
        <f>VLOOKUP(B158,'WinBUGS output'!A:C,3,FALSE)</f>
        <v>Amitriptyline</v>
      </c>
      <c r="E158" s="5" t="str">
        <f>FIXED('WinBUGS output'!N157,2)</f>
        <v>-0.95</v>
      </c>
      <c r="F158" s="5" t="str">
        <f>FIXED('WinBUGS output'!M157,2)</f>
        <v>-1.72</v>
      </c>
      <c r="G158" s="5" t="str">
        <f>FIXED('WinBUGS output'!O157,2)</f>
        <v>-0.15</v>
      </c>
      <c r="H158"/>
      <c r="I158"/>
      <c r="J158"/>
      <c r="N158"/>
      <c r="O158"/>
    </row>
    <row r="159" spans="1:20" x14ac:dyDescent="0.25">
      <c r="A159">
        <v>5</v>
      </c>
      <c r="B159">
        <v>11</v>
      </c>
      <c r="C159" s="5" t="str">
        <f>VLOOKUP(A159,'WinBUGS output'!A:C,3,FALSE)</f>
        <v>Attention placebo + TAU</v>
      </c>
      <c r="D159" s="5" t="str">
        <f>VLOOKUP(B159,'WinBUGS output'!A:C,3,FALSE)</f>
        <v>Imipramine</v>
      </c>
      <c r="E159" s="5" t="str">
        <f>FIXED('WinBUGS output'!N158,2)</f>
        <v>-1.06</v>
      </c>
      <c r="F159" s="5" t="str">
        <f>FIXED('WinBUGS output'!M158,2)</f>
        <v>-1.83</v>
      </c>
      <c r="G159" s="5" t="str">
        <f>FIXED('WinBUGS output'!O158,2)</f>
        <v>-0.27</v>
      </c>
      <c r="H159"/>
      <c r="I159"/>
      <c r="J159"/>
      <c r="N159"/>
      <c r="O159"/>
    </row>
    <row r="160" spans="1:20" x14ac:dyDescent="0.25">
      <c r="A160">
        <v>5</v>
      </c>
      <c r="B160">
        <v>12</v>
      </c>
      <c r="C160" s="5" t="str">
        <f>VLOOKUP(A160,'WinBUGS output'!A:C,3,FALSE)</f>
        <v>Attention placebo + TAU</v>
      </c>
      <c r="D160" s="5" t="str">
        <f>VLOOKUP(B160,'WinBUGS output'!A:C,3,FALSE)</f>
        <v>Lofepramine</v>
      </c>
      <c r="E160" s="5" t="str">
        <f>FIXED('WinBUGS output'!N159,2)</f>
        <v>-1.25</v>
      </c>
      <c r="F160" s="5" t="str">
        <f>FIXED('WinBUGS output'!M159,2)</f>
        <v>-2.14</v>
      </c>
      <c r="G160" s="5" t="str">
        <f>FIXED('WinBUGS output'!O159,2)</f>
        <v>-0.37</v>
      </c>
      <c r="H160"/>
      <c r="I160"/>
      <c r="J160"/>
      <c r="N160"/>
      <c r="O160"/>
    </row>
    <row r="161" spans="1:15" x14ac:dyDescent="0.25">
      <c r="A161">
        <v>5</v>
      </c>
      <c r="B161">
        <v>13</v>
      </c>
      <c r="C161" s="5" t="str">
        <f>VLOOKUP(A161,'WinBUGS output'!A:C,3,FALSE)</f>
        <v>Attention placebo + TAU</v>
      </c>
      <c r="D161" s="5" t="str">
        <f>VLOOKUP(B161,'WinBUGS output'!A:C,3,FALSE)</f>
        <v>Citalopram</v>
      </c>
      <c r="E161" s="5" t="str">
        <f>FIXED('WinBUGS output'!N160,2)</f>
        <v>-0.92</v>
      </c>
      <c r="F161" s="5" t="str">
        <f>FIXED('WinBUGS output'!M160,2)</f>
        <v>-1.67</v>
      </c>
      <c r="G161" s="5" t="str">
        <f>FIXED('WinBUGS output'!O160,2)</f>
        <v>-0.16</v>
      </c>
      <c r="H161"/>
      <c r="I161"/>
      <c r="J161"/>
      <c r="N161"/>
      <c r="O161"/>
    </row>
    <row r="162" spans="1:15" x14ac:dyDescent="0.25">
      <c r="A162">
        <v>5</v>
      </c>
      <c r="B162">
        <v>14</v>
      </c>
      <c r="C162" s="5" t="str">
        <f>VLOOKUP(A162,'WinBUGS output'!A:C,3,FALSE)</f>
        <v>Attention placebo + TAU</v>
      </c>
      <c r="D162" s="5" t="str">
        <f>VLOOKUP(B162,'WinBUGS output'!A:C,3,FALSE)</f>
        <v>Escitalopram</v>
      </c>
      <c r="E162" s="5" t="str">
        <f>FIXED('WinBUGS output'!N161,2)</f>
        <v>-0.98</v>
      </c>
      <c r="F162" s="5" t="str">
        <f>FIXED('WinBUGS output'!M161,2)</f>
        <v>-1.74</v>
      </c>
      <c r="G162" s="5" t="str">
        <f>FIXED('WinBUGS output'!O161,2)</f>
        <v>-0.20</v>
      </c>
      <c r="H162"/>
      <c r="I162"/>
      <c r="J162"/>
      <c r="N162"/>
      <c r="O162"/>
    </row>
    <row r="163" spans="1:15" x14ac:dyDescent="0.25">
      <c r="A163">
        <v>5</v>
      </c>
      <c r="B163">
        <v>15</v>
      </c>
      <c r="C163" s="5" t="str">
        <f>VLOOKUP(A163,'WinBUGS output'!A:C,3,FALSE)</f>
        <v>Attention placebo + TAU</v>
      </c>
      <c r="D163" s="5" t="str">
        <f>VLOOKUP(B163,'WinBUGS output'!A:C,3,FALSE)</f>
        <v>Fluoxetine</v>
      </c>
      <c r="E163" s="5" t="str">
        <f>FIXED('WinBUGS output'!N162,2)</f>
        <v>-0.93</v>
      </c>
      <c r="F163" s="5" t="str">
        <f>FIXED('WinBUGS output'!M162,2)</f>
        <v>-1.69</v>
      </c>
      <c r="G163" s="5" t="str">
        <f>FIXED('WinBUGS output'!O162,2)</f>
        <v>-0.15</v>
      </c>
      <c r="H163"/>
      <c r="I163"/>
      <c r="J163"/>
      <c r="N163"/>
      <c r="O163"/>
    </row>
    <row r="164" spans="1:15" x14ac:dyDescent="0.25">
      <c r="A164">
        <v>5</v>
      </c>
      <c r="B164">
        <v>16</v>
      </c>
      <c r="C164" s="5" t="str">
        <f>VLOOKUP(A164,'WinBUGS output'!A:C,3,FALSE)</f>
        <v>Attention placebo + TAU</v>
      </c>
      <c r="D164" s="5" t="str">
        <f>VLOOKUP(B164,'WinBUGS output'!A:C,3,FALSE)</f>
        <v>Sertraline</v>
      </c>
      <c r="E164" s="5" t="str">
        <f>FIXED('WinBUGS output'!N163,2)</f>
        <v>-0.90</v>
      </c>
      <c r="F164" s="5" t="str">
        <f>FIXED('WinBUGS output'!M163,2)</f>
        <v>-1.67</v>
      </c>
      <c r="G164" s="5" t="str">
        <f>FIXED('WinBUGS output'!O163,2)</f>
        <v>-0.10</v>
      </c>
      <c r="H164"/>
      <c r="I164"/>
      <c r="J164"/>
      <c r="N164"/>
      <c r="O164"/>
    </row>
    <row r="165" spans="1:15" x14ac:dyDescent="0.25">
      <c r="A165">
        <v>5</v>
      </c>
      <c r="B165">
        <v>17</v>
      </c>
      <c r="C165" s="5" t="str">
        <f>VLOOKUP(A165,'WinBUGS output'!A:C,3,FALSE)</f>
        <v>Attention placebo + TAU</v>
      </c>
      <c r="D165" s="5" t="str">
        <f>VLOOKUP(B165,'WinBUGS output'!A:C,3,FALSE)</f>
        <v>Any AD</v>
      </c>
      <c r="E165" s="5" t="str">
        <f>FIXED('WinBUGS output'!N164,2)</f>
        <v>0.73</v>
      </c>
      <c r="F165" s="5" t="str">
        <f>FIXED('WinBUGS output'!M164,2)</f>
        <v>-0.81</v>
      </c>
      <c r="G165" s="5" t="str">
        <f>FIXED('WinBUGS output'!O164,2)</f>
        <v>2.29</v>
      </c>
      <c r="H165"/>
      <c r="I165"/>
      <c r="J165"/>
      <c r="N165"/>
      <c r="O165"/>
    </row>
    <row r="166" spans="1:15" x14ac:dyDescent="0.25">
      <c r="A166">
        <v>5</v>
      </c>
      <c r="B166">
        <v>18</v>
      </c>
      <c r="C166" s="5" t="str">
        <f>VLOOKUP(A166,'WinBUGS output'!A:C,3,FALSE)</f>
        <v>Attention placebo + TAU</v>
      </c>
      <c r="D166" s="5" t="str">
        <f>VLOOKUP(B166,'WinBUGS output'!A:C,3,FALSE)</f>
        <v>Mirtazapine</v>
      </c>
      <c r="E166" s="5" t="str">
        <f>FIXED('WinBUGS output'!N165,2)</f>
        <v>-0.85</v>
      </c>
      <c r="F166" s="5" t="str">
        <f>FIXED('WinBUGS output'!M165,2)</f>
        <v>-1.66</v>
      </c>
      <c r="G166" s="5" t="str">
        <f>FIXED('WinBUGS output'!O165,2)</f>
        <v>-0.02</v>
      </c>
      <c r="H166"/>
      <c r="I166"/>
      <c r="J166"/>
      <c r="N166"/>
      <c r="O166"/>
    </row>
    <row r="167" spans="1:15" x14ac:dyDescent="0.25">
      <c r="A167">
        <v>5</v>
      </c>
      <c r="B167">
        <v>19</v>
      </c>
      <c r="C167" s="5" t="str">
        <f>VLOOKUP(A167,'WinBUGS output'!A:C,3,FALSE)</f>
        <v>Attention placebo + TAU</v>
      </c>
      <c r="D167" s="5" t="str">
        <f>VLOOKUP(B167,'WinBUGS output'!A:C,3,FALSE)</f>
        <v>Short-term psychodynamic psychotherapy individual + TAU</v>
      </c>
      <c r="E167" s="5" t="str">
        <f>FIXED('WinBUGS output'!N166,2)</f>
        <v>-0.60</v>
      </c>
      <c r="F167" s="5" t="str">
        <f>FIXED('WinBUGS output'!M166,2)</f>
        <v>-1.34</v>
      </c>
      <c r="G167" s="5" t="str">
        <f>FIXED('WinBUGS output'!O166,2)</f>
        <v>0.14</v>
      </c>
      <c r="H167"/>
      <c r="I167"/>
      <c r="J167"/>
      <c r="N167"/>
      <c r="O167"/>
    </row>
    <row r="168" spans="1:15" x14ac:dyDescent="0.25">
      <c r="A168">
        <v>5</v>
      </c>
      <c r="B168">
        <v>20</v>
      </c>
      <c r="C168" s="5" t="str">
        <f>VLOOKUP(A168,'WinBUGS output'!A:C,3,FALSE)</f>
        <v>Attention placebo + TAU</v>
      </c>
      <c r="D168" s="5" t="str">
        <f>VLOOKUP(B168,'WinBUGS output'!A:C,3,FALSE)</f>
        <v>Cognitive bibliotherapy with support + TAU</v>
      </c>
      <c r="E168" s="5" t="str">
        <f>FIXED('WinBUGS output'!N167,2)</f>
        <v>-0.68</v>
      </c>
      <c r="F168" s="5" t="str">
        <f>FIXED('WinBUGS output'!M167,2)</f>
        <v>-1.32</v>
      </c>
      <c r="G168" s="5" t="str">
        <f>FIXED('WinBUGS output'!O167,2)</f>
        <v>-0.03</v>
      </c>
      <c r="H168"/>
      <c r="I168"/>
      <c r="J168"/>
      <c r="N168"/>
      <c r="O168"/>
    </row>
    <row r="169" spans="1:15" x14ac:dyDescent="0.25">
      <c r="A169">
        <v>5</v>
      </c>
      <c r="B169">
        <v>21</v>
      </c>
      <c r="C169" s="5" t="str">
        <f>VLOOKUP(A169,'WinBUGS output'!A:C,3,FALSE)</f>
        <v>Attention placebo + TAU</v>
      </c>
      <c r="D169" s="5" t="str">
        <f>VLOOKUP(B169,'WinBUGS output'!A:C,3,FALSE)</f>
        <v>Computerised-CBT (CCBT) with support</v>
      </c>
      <c r="E169" s="5" t="str">
        <f>FIXED('WinBUGS output'!N168,2)</f>
        <v>-0.45</v>
      </c>
      <c r="F169" s="5" t="str">
        <f>FIXED('WinBUGS output'!M168,2)</f>
        <v>-1.25</v>
      </c>
      <c r="G169" s="5" t="str">
        <f>FIXED('WinBUGS output'!O168,2)</f>
        <v>0.43</v>
      </c>
      <c r="H169"/>
      <c r="I169"/>
      <c r="J169"/>
      <c r="N169"/>
      <c r="O169"/>
    </row>
    <row r="170" spans="1:15" x14ac:dyDescent="0.25">
      <c r="A170">
        <v>5</v>
      </c>
      <c r="B170">
        <v>22</v>
      </c>
      <c r="C170" s="5" t="str">
        <f>VLOOKUP(A170,'WinBUGS output'!A:C,3,FALSE)</f>
        <v>Attention placebo + TAU</v>
      </c>
      <c r="D170" s="5" t="str">
        <f>VLOOKUP(B170,'WinBUGS output'!A:C,3,FALSE)</f>
        <v>Cognitive bibliotherapy + TAU</v>
      </c>
      <c r="E170" s="5" t="str">
        <f>FIXED('WinBUGS output'!N169,2)</f>
        <v>-0.17</v>
      </c>
      <c r="F170" s="5" t="str">
        <f>FIXED('WinBUGS output'!M169,2)</f>
        <v>-0.80</v>
      </c>
      <c r="G170" s="5" t="str">
        <f>FIXED('WinBUGS output'!O169,2)</f>
        <v>0.50</v>
      </c>
      <c r="H170"/>
      <c r="I170"/>
      <c r="J170"/>
      <c r="N170"/>
      <c r="O170"/>
    </row>
    <row r="171" spans="1:15" x14ac:dyDescent="0.25">
      <c r="A171">
        <v>5</v>
      </c>
      <c r="B171">
        <v>23</v>
      </c>
      <c r="C171" s="5" t="str">
        <f>VLOOKUP(A171,'WinBUGS output'!A:C,3,FALSE)</f>
        <v>Attention placebo + TAU</v>
      </c>
      <c r="D171" s="5" t="str">
        <f>VLOOKUP(B171,'WinBUGS output'!A:C,3,FALSE)</f>
        <v>Computerised cognitive bias modification</v>
      </c>
      <c r="E171" s="5" t="str">
        <f>FIXED('WinBUGS output'!N170,2)</f>
        <v>-0.35</v>
      </c>
      <c r="F171" s="5" t="str">
        <f>FIXED('WinBUGS output'!M170,2)</f>
        <v>-1.18</v>
      </c>
      <c r="G171" s="5" t="str">
        <f>FIXED('WinBUGS output'!O170,2)</f>
        <v>0.41</v>
      </c>
      <c r="H171"/>
      <c r="I171"/>
      <c r="J171"/>
      <c r="N171"/>
      <c r="O171"/>
    </row>
    <row r="172" spans="1:15" x14ac:dyDescent="0.25">
      <c r="A172">
        <v>5</v>
      </c>
      <c r="B172">
        <v>24</v>
      </c>
      <c r="C172" s="5" t="str">
        <f>VLOOKUP(A172,'WinBUGS output'!A:C,3,FALSE)</f>
        <v>Attention placebo + TAU</v>
      </c>
      <c r="D172" s="5" t="str">
        <f>VLOOKUP(B172,'WinBUGS output'!A:C,3,FALSE)</f>
        <v>Computerised-CBT (CCBT)</v>
      </c>
      <c r="E172" s="5" t="str">
        <f>FIXED('WinBUGS output'!N171,2)</f>
        <v>-0.30</v>
      </c>
      <c r="F172" s="5" t="str">
        <f>FIXED('WinBUGS output'!M171,2)</f>
        <v>-0.99</v>
      </c>
      <c r="G172" s="5" t="str">
        <f>FIXED('WinBUGS output'!O171,2)</f>
        <v>0.39</v>
      </c>
      <c r="H172"/>
      <c r="I172"/>
      <c r="J172"/>
      <c r="N172"/>
      <c r="O172"/>
    </row>
    <row r="173" spans="1:15" x14ac:dyDescent="0.25">
      <c r="A173">
        <v>5</v>
      </c>
      <c r="B173">
        <v>25</v>
      </c>
      <c r="C173" s="5" t="str">
        <f>VLOOKUP(A173,'WinBUGS output'!A:C,3,FALSE)</f>
        <v>Attention placebo + TAU</v>
      </c>
      <c r="D173" s="5" t="str">
        <f>VLOOKUP(B173,'WinBUGS output'!A:C,3,FALSE)</f>
        <v>Computerised-CBT (CCBT) + TAU</v>
      </c>
      <c r="E173" s="5" t="str">
        <f>FIXED('WinBUGS output'!N172,2)</f>
        <v>-0.32</v>
      </c>
      <c r="F173" s="5" t="str">
        <f>FIXED('WinBUGS output'!M172,2)</f>
        <v>-0.89</v>
      </c>
      <c r="G173" s="5" t="str">
        <f>FIXED('WinBUGS output'!O172,2)</f>
        <v>0.24</v>
      </c>
      <c r="H173"/>
      <c r="I173"/>
      <c r="J173"/>
      <c r="N173"/>
      <c r="O173"/>
    </row>
    <row r="174" spans="1:15" x14ac:dyDescent="0.25">
      <c r="A174">
        <v>5</v>
      </c>
      <c r="B174">
        <v>26</v>
      </c>
      <c r="C174" s="5" t="str">
        <f>VLOOKUP(A174,'WinBUGS output'!A:C,3,FALSE)</f>
        <v>Attention placebo + TAU</v>
      </c>
      <c r="D174" s="5" t="str">
        <f>VLOOKUP(B174,'WinBUGS output'!A:C,3,FALSE)</f>
        <v>Computerised-problem solving therapy</v>
      </c>
      <c r="E174" s="5" t="str">
        <f>FIXED('WinBUGS output'!N173,2)</f>
        <v>-0.33</v>
      </c>
      <c r="F174" s="5" t="str">
        <f>FIXED('WinBUGS output'!M173,2)</f>
        <v>-1.05</v>
      </c>
      <c r="G174" s="5" t="str">
        <f>FIXED('WinBUGS output'!O173,2)</f>
        <v>0.38</v>
      </c>
      <c r="H174"/>
      <c r="I174"/>
      <c r="J174"/>
      <c r="N174"/>
      <c r="O174"/>
    </row>
    <row r="175" spans="1:15" x14ac:dyDescent="0.25">
      <c r="A175">
        <v>5</v>
      </c>
      <c r="B175">
        <v>27</v>
      </c>
      <c r="C175" s="5" t="str">
        <f>VLOOKUP(A175,'WinBUGS output'!A:C,3,FALSE)</f>
        <v>Attention placebo + TAU</v>
      </c>
      <c r="D175" s="5" t="str">
        <f>VLOOKUP(B175,'WinBUGS output'!A:C,3,FALSE)</f>
        <v>Interpersonal psychotherapy (IPT)</v>
      </c>
      <c r="E175" s="5" t="str">
        <f>FIXED('WinBUGS output'!N174,2)</f>
        <v>-1.16</v>
      </c>
      <c r="F175" s="5" t="str">
        <f>FIXED('WinBUGS output'!M174,2)</f>
        <v>-1.96</v>
      </c>
      <c r="G175" s="5" t="str">
        <f>FIXED('WinBUGS output'!O174,2)</f>
        <v>-0.33</v>
      </c>
      <c r="H175"/>
      <c r="I175"/>
      <c r="J175"/>
      <c r="N175"/>
      <c r="O175"/>
    </row>
    <row r="176" spans="1:15" x14ac:dyDescent="0.25">
      <c r="A176">
        <v>5</v>
      </c>
      <c r="B176">
        <v>28</v>
      </c>
      <c r="C176" s="5" t="str">
        <f>VLOOKUP(A176,'WinBUGS output'!A:C,3,FALSE)</f>
        <v>Attention placebo + TAU</v>
      </c>
      <c r="D176" s="5" t="str">
        <f>VLOOKUP(B176,'WinBUGS output'!A:C,3,FALSE)</f>
        <v>Emotion-focused therapy (EFT)</v>
      </c>
      <c r="E176" s="5" t="str">
        <f>FIXED('WinBUGS output'!N175,2)</f>
        <v>-0.47</v>
      </c>
      <c r="F176" s="5" t="str">
        <f>FIXED('WinBUGS output'!M175,2)</f>
        <v>-1.69</v>
      </c>
      <c r="G176" s="5" t="str">
        <f>FIXED('WinBUGS output'!O175,2)</f>
        <v>0.67</v>
      </c>
      <c r="H176"/>
      <c r="I176"/>
      <c r="J176"/>
      <c r="N176"/>
      <c r="O176"/>
    </row>
    <row r="177" spans="1:15" x14ac:dyDescent="0.25">
      <c r="A177">
        <v>5</v>
      </c>
      <c r="B177">
        <v>29</v>
      </c>
      <c r="C177" s="5" t="str">
        <f>VLOOKUP(A177,'WinBUGS output'!A:C,3,FALSE)</f>
        <v>Attention placebo + TAU</v>
      </c>
      <c r="D177" s="5" t="str">
        <f>VLOOKUP(B177,'WinBUGS output'!A:C,3,FALSE)</f>
        <v>Non-directive counselling</v>
      </c>
      <c r="E177" s="5" t="str">
        <f>FIXED('WinBUGS output'!N176,2)</f>
        <v>-0.28</v>
      </c>
      <c r="F177" s="5" t="str">
        <f>FIXED('WinBUGS output'!M176,2)</f>
        <v>-0.92</v>
      </c>
      <c r="G177" s="5" t="str">
        <f>FIXED('WinBUGS output'!O176,2)</f>
        <v>0.36</v>
      </c>
      <c r="H177"/>
      <c r="I177"/>
      <c r="J177"/>
      <c r="N177"/>
      <c r="O177"/>
    </row>
    <row r="178" spans="1:15" x14ac:dyDescent="0.25">
      <c r="A178">
        <v>5</v>
      </c>
      <c r="B178">
        <v>30</v>
      </c>
      <c r="C178" s="5" t="str">
        <f>VLOOKUP(A178,'WinBUGS output'!A:C,3,FALSE)</f>
        <v>Attention placebo + TAU</v>
      </c>
      <c r="D178" s="5" t="str">
        <f>VLOOKUP(B178,'WinBUGS output'!A:C,3,FALSE)</f>
        <v>Relational client-centered therapy</v>
      </c>
      <c r="E178" s="5" t="str">
        <f>FIXED('WinBUGS output'!N177,2)</f>
        <v>-0.10</v>
      </c>
      <c r="F178" s="5" t="str">
        <f>FIXED('WinBUGS output'!M177,2)</f>
        <v>-1.23</v>
      </c>
      <c r="G178" s="5" t="str">
        <f>FIXED('WinBUGS output'!O177,2)</f>
        <v>1.14</v>
      </c>
      <c r="H178"/>
      <c r="I178"/>
      <c r="J178"/>
      <c r="N178"/>
      <c r="O178"/>
    </row>
    <row r="179" spans="1:15" x14ac:dyDescent="0.25">
      <c r="A179">
        <v>5</v>
      </c>
      <c r="B179">
        <v>31</v>
      </c>
      <c r="C179" s="5" t="str">
        <f>VLOOKUP(A179,'WinBUGS output'!A:C,3,FALSE)</f>
        <v>Attention placebo + TAU</v>
      </c>
      <c r="D179" s="5" t="str">
        <f>VLOOKUP(B179,'WinBUGS output'!A:C,3,FALSE)</f>
        <v>Behavioural activation (BA)</v>
      </c>
      <c r="E179" s="5" t="str">
        <f>FIXED('WinBUGS output'!N178,2)</f>
        <v>-1.08</v>
      </c>
      <c r="F179" s="5" t="str">
        <f>FIXED('WinBUGS output'!M178,2)</f>
        <v>-1.75</v>
      </c>
      <c r="G179" s="5" t="str">
        <f>FIXED('WinBUGS output'!O178,2)</f>
        <v>-0.39</v>
      </c>
      <c r="H179"/>
      <c r="I179"/>
      <c r="J179"/>
      <c r="N179"/>
      <c r="O179"/>
    </row>
    <row r="180" spans="1:15" x14ac:dyDescent="0.25">
      <c r="A180">
        <v>5</v>
      </c>
      <c r="B180">
        <v>32</v>
      </c>
      <c r="C180" s="5" t="str">
        <f>VLOOKUP(A180,'WinBUGS output'!A:C,3,FALSE)</f>
        <v>Attention placebo + TAU</v>
      </c>
      <c r="D180" s="5" t="str">
        <f>VLOOKUP(B180,'WinBUGS output'!A:C,3,FALSE)</f>
        <v>Behavioural activation (BA) + TAU</v>
      </c>
      <c r="E180" s="5" t="str">
        <f>FIXED('WinBUGS output'!N179,2)</f>
        <v>-0.96</v>
      </c>
      <c r="F180" s="5" t="str">
        <f>FIXED('WinBUGS output'!M179,2)</f>
        <v>-1.82</v>
      </c>
      <c r="G180" s="5" t="str">
        <f>FIXED('WinBUGS output'!O179,2)</f>
        <v>-0.12</v>
      </c>
      <c r="H180"/>
      <c r="I180"/>
      <c r="J180"/>
      <c r="N180"/>
      <c r="O180"/>
    </row>
    <row r="181" spans="1:15" x14ac:dyDescent="0.25">
      <c r="A181">
        <v>5</v>
      </c>
      <c r="B181">
        <v>33</v>
      </c>
      <c r="C181" s="5" t="str">
        <f>VLOOKUP(A181,'WinBUGS output'!A:C,3,FALSE)</f>
        <v>Attention placebo + TAU</v>
      </c>
      <c r="D181" s="5" t="str">
        <f>VLOOKUP(B181,'WinBUGS output'!A:C,3,FALSE)</f>
        <v>CBT individual (under 15 sessions)</v>
      </c>
      <c r="E181" s="5" t="str">
        <f>FIXED('WinBUGS output'!N180,2)</f>
        <v>-0.18</v>
      </c>
      <c r="F181" s="5" t="str">
        <f>FIXED('WinBUGS output'!M180,2)</f>
        <v>-0.79</v>
      </c>
      <c r="G181" s="5" t="str">
        <f>FIXED('WinBUGS output'!O180,2)</f>
        <v>0.45</v>
      </c>
      <c r="H181"/>
      <c r="I181"/>
      <c r="J181"/>
      <c r="N181"/>
      <c r="O181"/>
    </row>
    <row r="182" spans="1:15" x14ac:dyDescent="0.25">
      <c r="A182">
        <v>5</v>
      </c>
      <c r="B182">
        <v>34</v>
      </c>
      <c r="C182" s="5" t="str">
        <f>VLOOKUP(A182,'WinBUGS output'!A:C,3,FALSE)</f>
        <v>Attention placebo + TAU</v>
      </c>
      <c r="D182" s="5" t="str">
        <f>VLOOKUP(B182,'WinBUGS output'!A:C,3,FALSE)</f>
        <v>CBT individual (under 15 sessions) + TAU</v>
      </c>
      <c r="E182" s="5" t="str">
        <f>FIXED('WinBUGS output'!N181,2)</f>
        <v>-0.34</v>
      </c>
      <c r="F182" s="5" t="str">
        <f>FIXED('WinBUGS output'!M181,2)</f>
        <v>-0.86</v>
      </c>
      <c r="G182" s="5" t="str">
        <f>FIXED('WinBUGS output'!O181,2)</f>
        <v>0.17</v>
      </c>
      <c r="H182" t="s">
        <v>1233</v>
      </c>
      <c r="I182" t="s">
        <v>1234</v>
      </c>
      <c r="J182" t="s">
        <v>1235</v>
      </c>
      <c r="N182"/>
      <c r="O182"/>
    </row>
    <row r="183" spans="1:15" x14ac:dyDescent="0.25">
      <c r="A183">
        <v>5</v>
      </c>
      <c r="B183">
        <v>35</v>
      </c>
      <c r="C183" s="5" t="str">
        <f>VLOOKUP(A183,'WinBUGS output'!A:C,3,FALSE)</f>
        <v>Attention placebo + TAU</v>
      </c>
      <c r="D183" s="5" t="str">
        <f>VLOOKUP(B183,'WinBUGS output'!A:C,3,FALSE)</f>
        <v>CBT individual (over 15 sessions)</v>
      </c>
      <c r="E183" s="5" t="str">
        <f>FIXED('WinBUGS output'!N182,2)</f>
        <v>-1.20</v>
      </c>
      <c r="F183" s="5" t="str">
        <f>FIXED('WinBUGS output'!M182,2)</f>
        <v>-1.91</v>
      </c>
      <c r="G183" s="5" t="str">
        <f>FIXED('WinBUGS output'!O182,2)</f>
        <v>-0.48</v>
      </c>
      <c r="H183"/>
      <c r="I183"/>
      <c r="J183"/>
      <c r="N183"/>
      <c r="O183"/>
    </row>
    <row r="184" spans="1:15" x14ac:dyDescent="0.25">
      <c r="A184">
        <v>5</v>
      </c>
      <c r="B184">
        <v>36</v>
      </c>
      <c r="C184" s="5" t="str">
        <f>VLOOKUP(A184,'WinBUGS output'!A:C,3,FALSE)</f>
        <v>Attention placebo + TAU</v>
      </c>
      <c r="D184" s="5" t="str">
        <f>VLOOKUP(B184,'WinBUGS output'!A:C,3,FALSE)</f>
        <v>Third-wave cognitive therapy individual</v>
      </c>
      <c r="E184" s="5" t="str">
        <f>FIXED('WinBUGS output'!N183,2)</f>
        <v>-1.47</v>
      </c>
      <c r="F184" s="5" t="str">
        <f>FIXED('WinBUGS output'!M183,2)</f>
        <v>-2.54</v>
      </c>
      <c r="G184" s="5" t="str">
        <f>FIXED('WinBUGS output'!O183,2)</f>
        <v>-0.46</v>
      </c>
      <c r="H184"/>
      <c r="I184"/>
      <c r="J184"/>
      <c r="N184"/>
      <c r="O184"/>
    </row>
    <row r="185" spans="1:15" x14ac:dyDescent="0.25">
      <c r="A185">
        <v>5</v>
      </c>
      <c r="B185">
        <v>37</v>
      </c>
      <c r="C185" s="5" t="str">
        <f>VLOOKUP(A185,'WinBUGS output'!A:C,3,FALSE)</f>
        <v>Attention placebo + TAU</v>
      </c>
      <c r="D185" s="5" t="str">
        <f>VLOOKUP(B185,'WinBUGS output'!A:C,3,FALSE)</f>
        <v>CBT individual (under 15 sessions) + citalopram</v>
      </c>
      <c r="E185" s="5" t="str">
        <f>FIXED('WinBUGS output'!N184,2)</f>
        <v>-1.34</v>
      </c>
      <c r="F185" s="5" t="str">
        <f>FIXED('WinBUGS output'!M184,2)</f>
        <v>-2.14</v>
      </c>
      <c r="G185" s="5" t="str">
        <f>FIXED('WinBUGS output'!O184,2)</f>
        <v>-0.52</v>
      </c>
      <c r="H185"/>
      <c r="I185"/>
      <c r="J185"/>
      <c r="N185"/>
      <c r="O185"/>
    </row>
    <row r="186" spans="1:15" x14ac:dyDescent="0.25">
      <c r="A186">
        <v>5</v>
      </c>
      <c r="B186">
        <v>38</v>
      </c>
      <c r="C186" s="5" t="str">
        <f>VLOOKUP(A186,'WinBUGS output'!A:C,3,FALSE)</f>
        <v>Attention placebo + TAU</v>
      </c>
      <c r="D186" s="5" t="str">
        <f>VLOOKUP(B186,'WinBUGS output'!A:C,3,FALSE)</f>
        <v>CBT individual (over 15 sessions) + any AD</v>
      </c>
      <c r="E186" s="5" t="str">
        <f>FIXED('WinBUGS output'!N185,2)</f>
        <v>-1.06</v>
      </c>
      <c r="F186" s="5" t="str">
        <f>FIXED('WinBUGS output'!M185,2)</f>
        <v>-2.38</v>
      </c>
      <c r="G186" s="5" t="str">
        <f>FIXED('WinBUGS output'!O185,2)</f>
        <v>0.35</v>
      </c>
      <c r="H186"/>
      <c r="I186"/>
      <c r="J186"/>
      <c r="N186"/>
      <c r="O186"/>
    </row>
    <row r="187" spans="1:15" x14ac:dyDescent="0.25">
      <c r="A187">
        <v>5</v>
      </c>
      <c r="B187">
        <v>39</v>
      </c>
      <c r="C187" s="5" t="str">
        <f>VLOOKUP(A187,'WinBUGS output'!A:C,3,FALSE)</f>
        <v>Attention placebo + TAU</v>
      </c>
      <c r="D187" s="5" t="str">
        <f>VLOOKUP(B187,'WinBUGS output'!A:C,3,FALSE)</f>
        <v>Third-wave cognitive therapy individual + any AD</v>
      </c>
      <c r="E187" s="5" t="str">
        <f>FIXED('WinBUGS output'!N186,2)</f>
        <v>-1.61</v>
      </c>
      <c r="F187" s="5" t="str">
        <f>FIXED('WinBUGS output'!M186,2)</f>
        <v>-3.04</v>
      </c>
      <c r="G187" s="5" t="str">
        <f>FIXED('WinBUGS output'!O186,2)</f>
        <v>-0.29</v>
      </c>
      <c r="H187"/>
      <c r="I187"/>
      <c r="J187"/>
      <c r="N187"/>
      <c r="O187"/>
    </row>
    <row r="188" spans="1:15" x14ac:dyDescent="0.25">
      <c r="A188">
        <v>5</v>
      </c>
      <c r="B188">
        <v>40</v>
      </c>
      <c r="C188" s="5" t="str">
        <f>VLOOKUP(A188,'WinBUGS output'!A:C,3,FALSE)</f>
        <v>Attention placebo + TAU</v>
      </c>
      <c r="D188" s="5" t="str">
        <f>VLOOKUP(B188,'WinBUGS output'!A:C,3,FALSE)</f>
        <v>Exercise + Fluoxetine</v>
      </c>
      <c r="E188" s="5" t="str">
        <f>FIXED('WinBUGS output'!N187,2)</f>
        <v>-2.43</v>
      </c>
      <c r="F188" s="5" t="str">
        <f>FIXED('WinBUGS output'!M187,2)</f>
        <v>-3.36</v>
      </c>
      <c r="G188" s="5" t="str">
        <f>FIXED('WinBUGS output'!O187,2)</f>
        <v>-1.46</v>
      </c>
      <c r="H188"/>
      <c r="I188"/>
      <c r="J188"/>
      <c r="N188"/>
      <c r="O188"/>
    </row>
    <row r="189" spans="1:15" x14ac:dyDescent="0.25">
      <c r="A189">
        <v>6</v>
      </c>
      <c r="B189">
        <v>7</v>
      </c>
      <c r="C189" s="5" t="str">
        <f>VLOOKUP(A189,'WinBUGS output'!A:C,3,FALSE)</f>
        <v>TAU</v>
      </c>
      <c r="D189" s="5" t="str">
        <f>VLOOKUP(B189,'WinBUGS output'!A:C,3,FALSE)</f>
        <v>Enhanced TAU</v>
      </c>
      <c r="E189" s="5" t="str">
        <f>FIXED('WinBUGS output'!N188,2)</f>
        <v>-0.05</v>
      </c>
      <c r="F189" s="5" t="str">
        <f>FIXED('WinBUGS output'!M188,2)</f>
        <v>-0.57</v>
      </c>
      <c r="G189" s="5" t="str">
        <f>FIXED('WinBUGS output'!O188,2)</f>
        <v>0.42</v>
      </c>
      <c r="H189"/>
      <c r="I189"/>
      <c r="J189"/>
      <c r="N189"/>
      <c r="O189"/>
    </row>
    <row r="190" spans="1:15" x14ac:dyDescent="0.25">
      <c r="A190">
        <v>6</v>
      </c>
      <c r="B190">
        <v>8</v>
      </c>
      <c r="C190" s="5" t="str">
        <f>VLOOKUP(A190,'WinBUGS output'!A:C,3,FALSE)</f>
        <v>TAU</v>
      </c>
      <c r="D190" s="5" t="str">
        <f>VLOOKUP(B190,'WinBUGS output'!A:C,3,FALSE)</f>
        <v>Exercise</v>
      </c>
      <c r="E190" s="5" t="str">
        <f>FIXED('WinBUGS output'!N189,2)</f>
        <v>-0.40</v>
      </c>
      <c r="F190" s="5" t="str">
        <f>FIXED('WinBUGS output'!M189,2)</f>
        <v>-1.31</v>
      </c>
      <c r="G190" s="5" t="str">
        <f>FIXED('WinBUGS output'!O189,2)</f>
        <v>0.49</v>
      </c>
      <c r="H190"/>
      <c r="I190"/>
      <c r="J190"/>
      <c r="N190"/>
      <c r="O190"/>
    </row>
    <row r="191" spans="1:15" x14ac:dyDescent="0.25">
      <c r="A191">
        <v>6</v>
      </c>
      <c r="B191">
        <v>9</v>
      </c>
      <c r="C191" s="5" t="str">
        <f>VLOOKUP(A191,'WinBUGS output'!A:C,3,FALSE)</f>
        <v>TAU</v>
      </c>
      <c r="D191" s="5" t="str">
        <f>VLOOKUP(B191,'WinBUGS output'!A:C,3,FALSE)</f>
        <v>Exercise + TAU</v>
      </c>
      <c r="E191" s="5" t="str">
        <f>FIXED('WinBUGS output'!N190,2)</f>
        <v>-0.36</v>
      </c>
      <c r="F191" s="5" t="str">
        <f>FIXED('WinBUGS output'!M190,2)</f>
        <v>-1.03</v>
      </c>
      <c r="G191" s="5" t="str">
        <f>FIXED('WinBUGS output'!O190,2)</f>
        <v>0.33</v>
      </c>
      <c r="H191" t="s">
        <v>1203</v>
      </c>
      <c r="I191" t="s">
        <v>1236</v>
      </c>
      <c r="J191" t="s">
        <v>1237</v>
      </c>
      <c r="N191"/>
      <c r="O191"/>
    </row>
    <row r="192" spans="1:15" x14ac:dyDescent="0.25">
      <c r="A192">
        <v>6</v>
      </c>
      <c r="B192">
        <v>10</v>
      </c>
      <c r="C192" s="5" t="str">
        <f>VLOOKUP(A192,'WinBUGS output'!A:C,3,FALSE)</f>
        <v>TAU</v>
      </c>
      <c r="D192" s="5" t="str">
        <f>VLOOKUP(B192,'WinBUGS output'!A:C,3,FALSE)</f>
        <v>Amitriptyline</v>
      </c>
      <c r="E192" s="5" t="str">
        <f>FIXED('WinBUGS output'!N191,2)</f>
        <v>-0.96</v>
      </c>
      <c r="F192" s="5" t="str">
        <f>FIXED('WinBUGS output'!M191,2)</f>
        <v>-1.57</v>
      </c>
      <c r="G192" s="5" t="str">
        <f>FIXED('WinBUGS output'!O191,2)</f>
        <v>-0.32</v>
      </c>
      <c r="H192"/>
      <c r="I192"/>
      <c r="J192"/>
      <c r="N192"/>
      <c r="O192"/>
    </row>
    <row r="193" spans="1:15" x14ac:dyDescent="0.25">
      <c r="A193">
        <v>6</v>
      </c>
      <c r="B193">
        <v>11</v>
      </c>
      <c r="C193" s="5" t="str">
        <f>VLOOKUP(A193,'WinBUGS output'!A:C,3,FALSE)</f>
        <v>TAU</v>
      </c>
      <c r="D193" s="5" t="str">
        <f>VLOOKUP(B193,'WinBUGS output'!A:C,3,FALSE)</f>
        <v>Imipramine</v>
      </c>
      <c r="E193" s="5" t="str">
        <f>FIXED('WinBUGS output'!N192,2)</f>
        <v>-1.07</v>
      </c>
      <c r="F193" s="5" t="str">
        <f>FIXED('WinBUGS output'!M192,2)</f>
        <v>-1.67</v>
      </c>
      <c r="G193" s="5" t="str">
        <f>FIXED('WinBUGS output'!O192,2)</f>
        <v>-0.46</v>
      </c>
      <c r="H193"/>
      <c r="I193"/>
      <c r="J193"/>
      <c r="N193"/>
      <c r="O193"/>
    </row>
    <row r="194" spans="1:15" x14ac:dyDescent="0.25">
      <c r="A194">
        <v>6</v>
      </c>
      <c r="B194">
        <v>12</v>
      </c>
      <c r="C194" s="5" t="str">
        <f>VLOOKUP(A194,'WinBUGS output'!A:C,3,FALSE)</f>
        <v>TAU</v>
      </c>
      <c r="D194" s="5" t="str">
        <f>VLOOKUP(B194,'WinBUGS output'!A:C,3,FALSE)</f>
        <v>Lofepramine</v>
      </c>
      <c r="E194" s="5" t="str">
        <f>FIXED('WinBUGS output'!N193,2)</f>
        <v>-1.26</v>
      </c>
      <c r="F194" s="5" t="str">
        <f>FIXED('WinBUGS output'!M193,2)</f>
        <v>-2.01</v>
      </c>
      <c r="G194" s="5" t="str">
        <f>FIXED('WinBUGS output'!O193,2)</f>
        <v>-0.54</v>
      </c>
      <c r="H194"/>
      <c r="I194"/>
      <c r="J194"/>
      <c r="N194"/>
      <c r="O194"/>
    </row>
    <row r="195" spans="1:15" x14ac:dyDescent="0.25">
      <c r="A195">
        <v>6</v>
      </c>
      <c r="B195">
        <v>13</v>
      </c>
      <c r="C195" s="5" t="str">
        <f>VLOOKUP(A195,'WinBUGS output'!A:C,3,FALSE)</f>
        <v>TAU</v>
      </c>
      <c r="D195" s="5" t="str">
        <f>VLOOKUP(B195,'WinBUGS output'!A:C,3,FALSE)</f>
        <v>Citalopram</v>
      </c>
      <c r="E195" s="5" t="str">
        <f>FIXED('WinBUGS output'!N194,2)</f>
        <v>-0.93</v>
      </c>
      <c r="F195" s="5" t="str">
        <f>FIXED('WinBUGS output'!M194,2)</f>
        <v>-1.51</v>
      </c>
      <c r="G195" s="5" t="str">
        <f>FIXED('WinBUGS output'!O194,2)</f>
        <v>-0.34</v>
      </c>
      <c r="H195"/>
      <c r="I195"/>
      <c r="J195"/>
      <c r="N195"/>
      <c r="O195"/>
    </row>
    <row r="196" spans="1:15" x14ac:dyDescent="0.25">
      <c r="A196">
        <v>6</v>
      </c>
      <c r="B196">
        <v>14</v>
      </c>
      <c r="C196" s="5" t="str">
        <f>VLOOKUP(A196,'WinBUGS output'!A:C,3,FALSE)</f>
        <v>TAU</v>
      </c>
      <c r="D196" s="5" t="str">
        <f>VLOOKUP(B196,'WinBUGS output'!A:C,3,FALSE)</f>
        <v>Escitalopram</v>
      </c>
      <c r="E196" s="5" t="str">
        <f>FIXED('WinBUGS output'!N195,2)</f>
        <v>-0.99</v>
      </c>
      <c r="F196" s="5" t="str">
        <f>FIXED('WinBUGS output'!M195,2)</f>
        <v>-1.59</v>
      </c>
      <c r="G196" s="5" t="str">
        <f>FIXED('WinBUGS output'!O195,2)</f>
        <v>-0.38</v>
      </c>
      <c r="H196"/>
      <c r="I196"/>
      <c r="J196"/>
      <c r="N196"/>
      <c r="O196"/>
    </row>
    <row r="197" spans="1:15" x14ac:dyDescent="0.25">
      <c r="A197">
        <v>6</v>
      </c>
      <c r="B197">
        <v>15</v>
      </c>
      <c r="C197" s="5" t="str">
        <f>VLOOKUP(A197,'WinBUGS output'!A:C,3,FALSE)</f>
        <v>TAU</v>
      </c>
      <c r="D197" s="5" t="str">
        <f>VLOOKUP(B197,'WinBUGS output'!A:C,3,FALSE)</f>
        <v>Fluoxetine</v>
      </c>
      <c r="E197" s="5" t="str">
        <f>FIXED('WinBUGS output'!N196,2)</f>
        <v>-0.94</v>
      </c>
      <c r="F197" s="5" t="str">
        <f>FIXED('WinBUGS output'!M196,2)</f>
        <v>-1.54</v>
      </c>
      <c r="G197" s="5" t="str">
        <f>FIXED('WinBUGS output'!O196,2)</f>
        <v>-0.33</v>
      </c>
      <c r="H197"/>
      <c r="I197"/>
      <c r="J197"/>
      <c r="N197"/>
      <c r="O197"/>
    </row>
    <row r="198" spans="1:15" x14ac:dyDescent="0.25">
      <c r="A198">
        <v>6</v>
      </c>
      <c r="B198">
        <v>16</v>
      </c>
      <c r="C198" s="5" t="str">
        <f>VLOOKUP(A198,'WinBUGS output'!A:C,3,FALSE)</f>
        <v>TAU</v>
      </c>
      <c r="D198" s="5" t="str">
        <f>VLOOKUP(B198,'WinBUGS output'!A:C,3,FALSE)</f>
        <v>Sertraline</v>
      </c>
      <c r="E198" s="5" t="str">
        <f>FIXED('WinBUGS output'!N197,2)</f>
        <v>-0.90</v>
      </c>
      <c r="F198" s="5" t="str">
        <f>FIXED('WinBUGS output'!M197,2)</f>
        <v>-1.51</v>
      </c>
      <c r="G198" s="5" t="str">
        <f>FIXED('WinBUGS output'!O197,2)</f>
        <v>-0.28</v>
      </c>
      <c r="H198"/>
      <c r="I198"/>
      <c r="J198"/>
      <c r="N198"/>
      <c r="O198"/>
    </row>
    <row r="199" spans="1:15" x14ac:dyDescent="0.25">
      <c r="A199">
        <v>6</v>
      </c>
      <c r="B199">
        <v>17</v>
      </c>
      <c r="C199" s="5" t="str">
        <f>VLOOKUP(A199,'WinBUGS output'!A:C,3,FALSE)</f>
        <v>TAU</v>
      </c>
      <c r="D199" s="5" t="str">
        <f>VLOOKUP(B199,'WinBUGS output'!A:C,3,FALSE)</f>
        <v>Any AD</v>
      </c>
      <c r="E199" s="5" t="str">
        <f>FIXED('WinBUGS output'!N198,2)</f>
        <v>0.72</v>
      </c>
      <c r="F199" s="5" t="str">
        <f>FIXED('WinBUGS output'!M198,2)</f>
        <v>-0.76</v>
      </c>
      <c r="G199" s="5" t="str">
        <f>FIXED('WinBUGS output'!O198,2)</f>
        <v>2.22</v>
      </c>
      <c r="H199"/>
      <c r="I199"/>
      <c r="J199"/>
      <c r="N199"/>
      <c r="O199"/>
    </row>
    <row r="200" spans="1:15" x14ac:dyDescent="0.25">
      <c r="A200">
        <v>6</v>
      </c>
      <c r="B200">
        <v>18</v>
      </c>
      <c r="C200" s="5" t="str">
        <f>VLOOKUP(A200,'WinBUGS output'!A:C,3,FALSE)</f>
        <v>TAU</v>
      </c>
      <c r="D200" s="5" t="str">
        <f>VLOOKUP(B200,'WinBUGS output'!A:C,3,FALSE)</f>
        <v>Mirtazapine</v>
      </c>
      <c r="E200" s="5" t="str">
        <f>FIXED('WinBUGS output'!N199,2)</f>
        <v>-0.86</v>
      </c>
      <c r="F200" s="5" t="str">
        <f>FIXED('WinBUGS output'!M199,2)</f>
        <v>-1.52</v>
      </c>
      <c r="G200" s="5" t="str">
        <f>FIXED('WinBUGS output'!O199,2)</f>
        <v>-0.19</v>
      </c>
      <c r="H200"/>
      <c r="I200"/>
      <c r="J200"/>
      <c r="N200"/>
      <c r="O200"/>
    </row>
    <row r="201" spans="1:15" x14ac:dyDescent="0.25">
      <c r="A201">
        <v>6</v>
      </c>
      <c r="B201">
        <v>19</v>
      </c>
      <c r="C201" s="5" t="str">
        <f>VLOOKUP(A201,'WinBUGS output'!A:C,3,FALSE)</f>
        <v>TAU</v>
      </c>
      <c r="D201" s="5" t="str">
        <f>VLOOKUP(B201,'WinBUGS output'!A:C,3,FALSE)</f>
        <v>Short-term psychodynamic psychotherapy individual + TAU</v>
      </c>
      <c r="E201" s="5" t="str">
        <f>FIXED('WinBUGS output'!N200,2)</f>
        <v>-0.61</v>
      </c>
      <c r="F201" s="5" t="str">
        <f>FIXED('WinBUGS output'!M200,2)</f>
        <v>-1.16</v>
      </c>
      <c r="G201" s="5" t="str">
        <f>FIXED('WinBUGS output'!O200,2)</f>
        <v>-0.07</v>
      </c>
      <c r="H201" t="s">
        <v>1238</v>
      </c>
      <c r="I201" t="s">
        <v>1239</v>
      </c>
      <c r="J201" t="s">
        <v>1240</v>
      </c>
      <c r="N201"/>
      <c r="O201"/>
    </row>
    <row r="202" spans="1:15" x14ac:dyDescent="0.25">
      <c r="A202">
        <v>6</v>
      </c>
      <c r="B202">
        <v>20</v>
      </c>
      <c r="C202" s="5" t="str">
        <f>VLOOKUP(A202,'WinBUGS output'!A:C,3,FALSE)</f>
        <v>TAU</v>
      </c>
      <c r="D202" s="5" t="str">
        <f>VLOOKUP(B202,'WinBUGS output'!A:C,3,FALSE)</f>
        <v>Cognitive bibliotherapy with support + TAU</v>
      </c>
      <c r="E202" s="5" t="str">
        <f>FIXED('WinBUGS output'!N201,2)</f>
        <v>-0.69</v>
      </c>
      <c r="F202" s="5" t="str">
        <f>FIXED('WinBUGS output'!M201,2)</f>
        <v>-1.09</v>
      </c>
      <c r="G202" s="5" t="str">
        <f>FIXED('WinBUGS output'!O201,2)</f>
        <v>-0.28</v>
      </c>
      <c r="H202" t="s">
        <v>1241</v>
      </c>
      <c r="I202" t="s">
        <v>1242</v>
      </c>
      <c r="J202" t="s">
        <v>1243</v>
      </c>
      <c r="N202"/>
      <c r="O202"/>
    </row>
    <row r="203" spans="1:15" x14ac:dyDescent="0.25">
      <c r="A203">
        <v>6</v>
      </c>
      <c r="B203">
        <v>21</v>
      </c>
      <c r="C203" s="5" t="str">
        <f>VLOOKUP(A203,'WinBUGS output'!A:C,3,FALSE)</f>
        <v>TAU</v>
      </c>
      <c r="D203" s="5" t="str">
        <f>VLOOKUP(B203,'WinBUGS output'!A:C,3,FALSE)</f>
        <v>Computerised-CBT (CCBT) with support</v>
      </c>
      <c r="E203" s="5" t="str">
        <f>FIXED('WinBUGS output'!N202,2)</f>
        <v>-0.47</v>
      </c>
      <c r="F203" s="5" t="str">
        <f>FIXED('WinBUGS output'!M202,2)</f>
        <v>-1.09</v>
      </c>
      <c r="G203" s="5" t="str">
        <f>FIXED('WinBUGS output'!O202,2)</f>
        <v>0.27</v>
      </c>
      <c r="H203"/>
      <c r="I203"/>
      <c r="J203"/>
      <c r="N203"/>
      <c r="O203"/>
    </row>
    <row r="204" spans="1:15" x14ac:dyDescent="0.25">
      <c r="A204">
        <v>6</v>
      </c>
      <c r="B204">
        <v>22</v>
      </c>
      <c r="C204" s="5" t="str">
        <f>VLOOKUP(A204,'WinBUGS output'!A:C,3,FALSE)</f>
        <v>TAU</v>
      </c>
      <c r="D204" s="5" t="str">
        <f>VLOOKUP(B204,'WinBUGS output'!A:C,3,FALSE)</f>
        <v>Cognitive bibliotherapy + TAU</v>
      </c>
      <c r="E204" s="5" t="str">
        <f>FIXED('WinBUGS output'!N203,2)</f>
        <v>-0.18</v>
      </c>
      <c r="F204" s="5" t="str">
        <f>FIXED('WinBUGS output'!M203,2)</f>
        <v>-0.58</v>
      </c>
      <c r="G204" s="5" t="str">
        <f>FIXED('WinBUGS output'!O203,2)</f>
        <v>0.28</v>
      </c>
      <c r="H204" t="s">
        <v>1244</v>
      </c>
      <c r="I204" t="s">
        <v>1245</v>
      </c>
      <c r="J204" t="s">
        <v>1246</v>
      </c>
      <c r="N204"/>
      <c r="O204"/>
    </row>
    <row r="205" spans="1:15" x14ac:dyDescent="0.25">
      <c r="A205">
        <v>6</v>
      </c>
      <c r="B205">
        <v>23</v>
      </c>
      <c r="C205" s="5" t="str">
        <f>VLOOKUP(A205,'WinBUGS output'!A:C,3,FALSE)</f>
        <v>TAU</v>
      </c>
      <c r="D205" s="5" t="str">
        <f>VLOOKUP(B205,'WinBUGS output'!A:C,3,FALSE)</f>
        <v>Computerised cognitive bias modification</v>
      </c>
      <c r="E205" s="5" t="str">
        <f>FIXED('WinBUGS output'!N204,2)</f>
        <v>-0.35</v>
      </c>
      <c r="F205" s="5" t="str">
        <f>FIXED('WinBUGS output'!M204,2)</f>
        <v>-1.05</v>
      </c>
      <c r="G205" s="5" t="str">
        <f>FIXED('WinBUGS output'!O204,2)</f>
        <v>0.23</v>
      </c>
      <c r="H205"/>
      <c r="I205"/>
      <c r="J205"/>
      <c r="N205"/>
      <c r="O205"/>
    </row>
    <row r="206" spans="1:15" x14ac:dyDescent="0.25">
      <c r="A206">
        <v>6</v>
      </c>
      <c r="B206">
        <v>24</v>
      </c>
      <c r="C206" s="5" t="str">
        <f>VLOOKUP(A206,'WinBUGS output'!A:C,3,FALSE)</f>
        <v>TAU</v>
      </c>
      <c r="D206" s="5" t="str">
        <f>VLOOKUP(B206,'WinBUGS output'!A:C,3,FALSE)</f>
        <v>Computerised-CBT (CCBT)</v>
      </c>
      <c r="E206" s="5" t="str">
        <f>FIXED('WinBUGS output'!N205,2)</f>
        <v>-0.31</v>
      </c>
      <c r="F206" s="5" t="str">
        <f>FIXED('WinBUGS output'!M205,2)</f>
        <v>-0.80</v>
      </c>
      <c r="G206" s="5" t="str">
        <f>FIXED('WinBUGS output'!O205,2)</f>
        <v>0.17</v>
      </c>
      <c r="H206"/>
      <c r="I206"/>
      <c r="J206"/>
      <c r="N206"/>
      <c r="O206"/>
    </row>
    <row r="207" spans="1:15" x14ac:dyDescent="0.25">
      <c r="A207">
        <v>6</v>
      </c>
      <c r="B207">
        <v>25</v>
      </c>
      <c r="C207" s="5" t="str">
        <f>VLOOKUP(A207,'WinBUGS output'!A:C,3,FALSE)</f>
        <v>TAU</v>
      </c>
      <c r="D207" s="5" t="str">
        <f>VLOOKUP(B207,'WinBUGS output'!A:C,3,FALSE)</f>
        <v>Computerised-CBT (CCBT) + TAU</v>
      </c>
      <c r="E207" s="5" t="str">
        <f>FIXED('WinBUGS output'!N206,2)</f>
        <v>-0.33</v>
      </c>
      <c r="F207" s="5" t="str">
        <f>FIXED('WinBUGS output'!M206,2)</f>
        <v>-0.60</v>
      </c>
      <c r="G207" s="5" t="str">
        <f>FIXED('WinBUGS output'!O206,2)</f>
        <v>-0.07</v>
      </c>
      <c r="H207" t="s">
        <v>1247</v>
      </c>
      <c r="I207" t="s">
        <v>1238</v>
      </c>
      <c r="J207" t="s">
        <v>1248</v>
      </c>
      <c r="N207"/>
      <c r="O207"/>
    </row>
    <row r="208" spans="1:15" x14ac:dyDescent="0.25">
      <c r="A208">
        <v>6</v>
      </c>
      <c r="B208">
        <v>26</v>
      </c>
      <c r="C208" s="5" t="str">
        <f>VLOOKUP(A208,'WinBUGS output'!A:C,3,FALSE)</f>
        <v>TAU</v>
      </c>
      <c r="D208" s="5" t="str">
        <f>VLOOKUP(B208,'WinBUGS output'!A:C,3,FALSE)</f>
        <v>Computerised-problem solving therapy</v>
      </c>
      <c r="E208" s="5" t="str">
        <f>FIXED('WinBUGS output'!N207,2)</f>
        <v>-0.33</v>
      </c>
      <c r="F208" s="5" t="str">
        <f>FIXED('WinBUGS output'!M207,2)</f>
        <v>-0.88</v>
      </c>
      <c r="G208" s="5" t="str">
        <f>FIXED('WinBUGS output'!O207,2)</f>
        <v>0.17</v>
      </c>
      <c r="H208"/>
      <c r="I208"/>
      <c r="J208"/>
      <c r="N208"/>
      <c r="O208"/>
    </row>
    <row r="209" spans="1:15" x14ac:dyDescent="0.25">
      <c r="A209">
        <v>6</v>
      </c>
      <c r="B209">
        <v>27</v>
      </c>
      <c r="C209" s="5" t="str">
        <f>VLOOKUP(A209,'WinBUGS output'!A:C,3,FALSE)</f>
        <v>TAU</v>
      </c>
      <c r="D209" s="5" t="str">
        <f>VLOOKUP(B209,'WinBUGS output'!A:C,3,FALSE)</f>
        <v>Interpersonal psychotherapy (IPT)</v>
      </c>
      <c r="E209" s="5" t="str">
        <f>FIXED('WinBUGS output'!N208,2)</f>
        <v>-1.17</v>
      </c>
      <c r="F209" s="5" t="str">
        <f>FIXED('WinBUGS output'!M208,2)</f>
        <v>-1.82</v>
      </c>
      <c r="G209" s="5" t="str">
        <f>FIXED('WinBUGS output'!O208,2)</f>
        <v>-0.49</v>
      </c>
      <c r="H209"/>
      <c r="I209"/>
      <c r="J209"/>
      <c r="N209"/>
      <c r="O209"/>
    </row>
    <row r="210" spans="1:15" x14ac:dyDescent="0.25">
      <c r="A210">
        <v>6</v>
      </c>
      <c r="B210">
        <v>28</v>
      </c>
      <c r="C210" s="5" t="str">
        <f>VLOOKUP(A210,'WinBUGS output'!A:C,3,FALSE)</f>
        <v>TAU</v>
      </c>
      <c r="D210" s="5" t="str">
        <f>VLOOKUP(B210,'WinBUGS output'!A:C,3,FALSE)</f>
        <v>Emotion-focused therapy (EFT)</v>
      </c>
      <c r="E210" s="5" t="str">
        <f>FIXED('WinBUGS output'!N209,2)</f>
        <v>-0.47</v>
      </c>
      <c r="F210" s="5" t="str">
        <f>FIXED('WinBUGS output'!M209,2)</f>
        <v>-1.61</v>
      </c>
      <c r="G210" s="5" t="str">
        <f>FIXED('WinBUGS output'!O209,2)</f>
        <v>0.55</v>
      </c>
      <c r="H210"/>
      <c r="I210"/>
      <c r="J210"/>
      <c r="N210"/>
      <c r="O210"/>
    </row>
    <row r="211" spans="1:15" x14ac:dyDescent="0.25">
      <c r="A211">
        <v>6</v>
      </c>
      <c r="B211">
        <v>29</v>
      </c>
      <c r="C211" s="5" t="str">
        <f>VLOOKUP(A211,'WinBUGS output'!A:C,3,FALSE)</f>
        <v>TAU</v>
      </c>
      <c r="D211" s="5" t="str">
        <f>VLOOKUP(B211,'WinBUGS output'!A:C,3,FALSE)</f>
        <v>Non-directive counselling</v>
      </c>
      <c r="E211" s="5" t="str">
        <f>FIXED('WinBUGS output'!N210,2)</f>
        <v>-0.29</v>
      </c>
      <c r="F211" s="5" t="str">
        <f>FIXED('WinBUGS output'!M210,2)</f>
        <v>-0.71</v>
      </c>
      <c r="G211" s="5" t="str">
        <f>FIXED('WinBUGS output'!O210,2)</f>
        <v>0.13</v>
      </c>
      <c r="H211" t="s">
        <v>1204</v>
      </c>
      <c r="I211" t="s">
        <v>1249</v>
      </c>
      <c r="J211" t="s">
        <v>1250</v>
      </c>
      <c r="N211"/>
      <c r="O211"/>
    </row>
    <row r="212" spans="1:15" x14ac:dyDescent="0.25">
      <c r="A212">
        <v>6</v>
      </c>
      <c r="B212">
        <v>30</v>
      </c>
      <c r="C212" s="5" t="str">
        <f>VLOOKUP(A212,'WinBUGS output'!A:C,3,FALSE)</f>
        <v>TAU</v>
      </c>
      <c r="D212" s="5" t="str">
        <f>VLOOKUP(B212,'WinBUGS output'!A:C,3,FALSE)</f>
        <v>Relational client-centered therapy</v>
      </c>
      <c r="E212" s="5" t="str">
        <f>FIXED('WinBUGS output'!N211,2)</f>
        <v>-0.11</v>
      </c>
      <c r="F212" s="5" t="str">
        <f>FIXED('WinBUGS output'!M211,2)</f>
        <v>-1.14</v>
      </c>
      <c r="G212" s="5" t="str">
        <f>FIXED('WinBUGS output'!O211,2)</f>
        <v>1.04</v>
      </c>
      <c r="H212"/>
      <c r="I212"/>
      <c r="J212"/>
      <c r="N212"/>
      <c r="O212"/>
    </row>
    <row r="213" spans="1:15" x14ac:dyDescent="0.25">
      <c r="A213">
        <v>6</v>
      </c>
      <c r="B213">
        <v>31</v>
      </c>
      <c r="C213" s="5" t="str">
        <f>VLOOKUP(A213,'WinBUGS output'!A:C,3,FALSE)</f>
        <v>TAU</v>
      </c>
      <c r="D213" s="5" t="str">
        <f>VLOOKUP(B213,'WinBUGS output'!A:C,3,FALSE)</f>
        <v>Behavioural activation (BA)</v>
      </c>
      <c r="E213" s="5" t="str">
        <f>FIXED('WinBUGS output'!N212,2)</f>
        <v>-1.09</v>
      </c>
      <c r="F213" s="5" t="str">
        <f>FIXED('WinBUGS output'!M212,2)</f>
        <v>-1.57</v>
      </c>
      <c r="G213" s="5" t="str">
        <f>FIXED('WinBUGS output'!O212,2)</f>
        <v>-0.61</v>
      </c>
      <c r="H213" t="s">
        <v>1251</v>
      </c>
      <c r="I213" t="s">
        <v>1252</v>
      </c>
      <c r="J213" t="s">
        <v>1240</v>
      </c>
      <c r="N213"/>
      <c r="O213"/>
    </row>
    <row r="214" spans="1:15" x14ac:dyDescent="0.25">
      <c r="A214">
        <v>6</v>
      </c>
      <c r="B214">
        <v>32</v>
      </c>
      <c r="C214" s="5" t="str">
        <f>VLOOKUP(A214,'WinBUGS output'!A:C,3,FALSE)</f>
        <v>TAU</v>
      </c>
      <c r="D214" s="5" t="str">
        <f>VLOOKUP(B214,'WinBUGS output'!A:C,3,FALSE)</f>
        <v>Behavioural activation (BA) + TAU</v>
      </c>
      <c r="E214" s="5" t="str">
        <f>FIXED('WinBUGS output'!N213,2)</f>
        <v>-0.97</v>
      </c>
      <c r="F214" s="5" t="str">
        <f>FIXED('WinBUGS output'!M213,2)</f>
        <v>-1.68</v>
      </c>
      <c r="G214" s="5" t="str">
        <f>FIXED('WinBUGS output'!O213,2)</f>
        <v>-0.29</v>
      </c>
      <c r="H214" t="s">
        <v>1253</v>
      </c>
      <c r="I214" t="s">
        <v>1254</v>
      </c>
      <c r="J214" t="s">
        <v>1255</v>
      </c>
      <c r="N214"/>
      <c r="O214"/>
    </row>
    <row r="215" spans="1:15" x14ac:dyDescent="0.25">
      <c r="A215">
        <v>6</v>
      </c>
      <c r="B215">
        <v>33</v>
      </c>
      <c r="C215" s="5" t="str">
        <f>VLOOKUP(A215,'WinBUGS output'!A:C,3,FALSE)</f>
        <v>TAU</v>
      </c>
      <c r="D215" s="5" t="str">
        <f>VLOOKUP(B215,'WinBUGS output'!A:C,3,FALSE)</f>
        <v>CBT individual (under 15 sessions)</v>
      </c>
      <c r="E215" s="5" t="str">
        <f>FIXED('WinBUGS output'!N214,2)</f>
        <v>-0.19</v>
      </c>
      <c r="F215" s="5" t="str">
        <f>FIXED('WinBUGS output'!M214,2)</f>
        <v>-0.57</v>
      </c>
      <c r="G215" s="5" t="str">
        <f>FIXED('WinBUGS output'!O214,2)</f>
        <v>0.21</v>
      </c>
      <c r="H215" t="s">
        <v>1217</v>
      </c>
      <c r="I215" t="s">
        <v>1256</v>
      </c>
      <c r="J215" t="s">
        <v>1230</v>
      </c>
      <c r="N215"/>
      <c r="O215"/>
    </row>
    <row r="216" spans="1:15" x14ac:dyDescent="0.25">
      <c r="A216">
        <v>6</v>
      </c>
      <c r="B216">
        <v>34</v>
      </c>
      <c r="C216" s="5" t="str">
        <f>VLOOKUP(A216,'WinBUGS output'!A:C,3,FALSE)</f>
        <v>TAU</v>
      </c>
      <c r="D216" s="5" t="str">
        <f>VLOOKUP(B216,'WinBUGS output'!A:C,3,FALSE)</f>
        <v>CBT individual (under 15 sessions) + TAU</v>
      </c>
      <c r="E216" s="5" t="str">
        <f>FIXED('WinBUGS output'!N215,2)</f>
        <v>-0.36</v>
      </c>
      <c r="F216" s="5" t="str">
        <f>FIXED('WinBUGS output'!M215,2)</f>
        <v>-0.85</v>
      </c>
      <c r="G216" s="5" t="str">
        <f>FIXED('WinBUGS output'!O215,2)</f>
        <v>0.14</v>
      </c>
      <c r="H216" t="s">
        <v>1257</v>
      </c>
      <c r="I216" t="s">
        <v>1258</v>
      </c>
      <c r="J216" t="s">
        <v>1259</v>
      </c>
      <c r="N216"/>
      <c r="O216"/>
    </row>
    <row r="217" spans="1:15" x14ac:dyDescent="0.25">
      <c r="A217">
        <v>6</v>
      </c>
      <c r="B217">
        <v>35</v>
      </c>
      <c r="C217" s="5" t="str">
        <f>VLOOKUP(A217,'WinBUGS output'!A:C,3,FALSE)</f>
        <v>TAU</v>
      </c>
      <c r="D217" s="5" t="str">
        <f>VLOOKUP(B217,'WinBUGS output'!A:C,3,FALSE)</f>
        <v>CBT individual (over 15 sessions)</v>
      </c>
      <c r="E217" s="5" t="str">
        <f>FIXED('WinBUGS output'!N216,2)</f>
        <v>-1.21</v>
      </c>
      <c r="F217" s="5" t="str">
        <f>FIXED('WinBUGS output'!M216,2)</f>
        <v>-1.74</v>
      </c>
      <c r="G217" s="5" t="str">
        <f>FIXED('WinBUGS output'!O216,2)</f>
        <v>-0.67</v>
      </c>
      <c r="H217"/>
      <c r="I217"/>
      <c r="J217"/>
      <c r="N217"/>
      <c r="O217"/>
    </row>
    <row r="218" spans="1:15" x14ac:dyDescent="0.25">
      <c r="A218">
        <v>6</v>
      </c>
      <c r="B218">
        <v>36</v>
      </c>
      <c r="C218" s="5" t="str">
        <f>VLOOKUP(A218,'WinBUGS output'!A:C,3,FALSE)</f>
        <v>TAU</v>
      </c>
      <c r="D218" s="5" t="str">
        <f>VLOOKUP(B218,'WinBUGS output'!A:C,3,FALSE)</f>
        <v>Third-wave cognitive therapy individual</v>
      </c>
      <c r="E218" s="5" t="str">
        <f>FIXED('WinBUGS output'!N217,2)</f>
        <v>-1.48</v>
      </c>
      <c r="F218" s="5" t="str">
        <f>FIXED('WinBUGS output'!M217,2)</f>
        <v>-2.44</v>
      </c>
      <c r="G218" s="5" t="str">
        <f>FIXED('WinBUGS output'!O217,2)</f>
        <v>-0.59</v>
      </c>
      <c r="H218"/>
      <c r="I218"/>
      <c r="J218"/>
      <c r="N218"/>
      <c r="O218"/>
    </row>
    <row r="219" spans="1:15" x14ac:dyDescent="0.25">
      <c r="A219">
        <v>6</v>
      </c>
      <c r="B219">
        <v>37</v>
      </c>
      <c r="C219" s="5" t="str">
        <f>VLOOKUP(A219,'WinBUGS output'!A:C,3,FALSE)</f>
        <v>TAU</v>
      </c>
      <c r="D219" s="5" t="str">
        <f>VLOOKUP(B219,'WinBUGS output'!A:C,3,FALSE)</f>
        <v>CBT individual (under 15 sessions) + citalopram</v>
      </c>
      <c r="E219" s="5" t="str">
        <f>FIXED('WinBUGS output'!N218,2)</f>
        <v>-1.35</v>
      </c>
      <c r="F219" s="5" t="str">
        <f>FIXED('WinBUGS output'!M218,2)</f>
        <v>-1.99</v>
      </c>
      <c r="G219" s="5" t="str">
        <f>FIXED('WinBUGS output'!O218,2)</f>
        <v>-0.69</v>
      </c>
      <c r="H219"/>
      <c r="I219"/>
      <c r="J219"/>
      <c r="N219"/>
      <c r="O219"/>
    </row>
    <row r="220" spans="1:15" x14ac:dyDescent="0.25">
      <c r="A220">
        <v>6</v>
      </c>
      <c r="B220">
        <v>38</v>
      </c>
      <c r="C220" s="5" t="str">
        <f>VLOOKUP(A220,'WinBUGS output'!A:C,3,FALSE)</f>
        <v>TAU</v>
      </c>
      <c r="D220" s="5" t="str">
        <f>VLOOKUP(B220,'WinBUGS output'!A:C,3,FALSE)</f>
        <v>CBT individual (over 15 sessions) + any AD</v>
      </c>
      <c r="E220" s="5" t="str">
        <f>FIXED('WinBUGS output'!N219,2)</f>
        <v>-1.08</v>
      </c>
      <c r="F220" s="5" t="str">
        <f>FIXED('WinBUGS output'!M219,2)</f>
        <v>-2.32</v>
      </c>
      <c r="G220" s="5" t="str">
        <f>FIXED('WinBUGS output'!O219,2)</f>
        <v>0.27</v>
      </c>
      <c r="H220"/>
      <c r="I220"/>
      <c r="J220"/>
      <c r="N220"/>
      <c r="O220"/>
    </row>
    <row r="221" spans="1:15" x14ac:dyDescent="0.25">
      <c r="A221">
        <v>6</v>
      </c>
      <c r="B221">
        <v>39</v>
      </c>
      <c r="C221" s="5" t="str">
        <f>VLOOKUP(A221,'WinBUGS output'!A:C,3,FALSE)</f>
        <v>TAU</v>
      </c>
      <c r="D221" s="5" t="str">
        <f>VLOOKUP(B221,'WinBUGS output'!A:C,3,FALSE)</f>
        <v>Third-wave cognitive therapy individual + any AD</v>
      </c>
      <c r="E221" s="5" t="str">
        <f>FIXED('WinBUGS output'!N220,2)</f>
        <v>-1.62</v>
      </c>
      <c r="F221" s="5" t="str">
        <f>FIXED('WinBUGS output'!M220,2)</f>
        <v>-2.99</v>
      </c>
      <c r="G221" s="5" t="str">
        <f>FIXED('WinBUGS output'!O220,2)</f>
        <v>-0.38</v>
      </c>
      <c r="H221"/>
      <c r="I221"/>
      <c r="J221"/>
      <c r="N221"/>
      <c r="O221"/>
    </row>
    <row r="222" spans="1:15" x14ac:dyDescent="0.25">
      <c r="A222">
        <v>6</v>
      </c>
      <c r="B222">
        <v>40</v>
      </c>
      <c r="C222" s="5" t="str">
        <f>VLOOKUP(A222,'WinBUGS output'!A:C,3,FALSE)</f>
        <v>TAU</v>
      </c>
      <c r="D222" s="5" t="str">
        <f>VLOOKUP(B222,'WinBUGS output'!A:C,3,FALSE)</f>
        <v>Exercise + Fluoxetine</v>
      </c>
      <c r="E222" s="5" t="str">
        <f>FIXED('WinBUGS output'!N221,2)</f>
        <v>-2.44</v>
      </c>
      <c r="F222" s="5" t="str">
        <f>FIXED('WinBUGS output'!M221,2)</f>
        <v>-3.25</v>
      </c>
      <c r="G222" s="5" t="str">
        <f>FIXED('WinBUGS output'!O221,2)</f>
        <v>-1.61</v>
      </c>
      <c r="H222"/>
      <c r="I222"/>
      <c r="J222"/>
      <c r="N222"/>
      <c r="O222"/>
    </row>
    <row r="223" spans="1:15" x14ac:dyDescent="0.25">
      <c r="A223">
        <v>7</v>
      </c>
      <c r="B223">
        <v>8</v>
      </c>
      <c r="C223" s="5" t="str">
        <f>VLOOKUP(A223,'WinBUGS output'!A:C,3,FALSE)</f>
        <v>Enhanced TAU</v>
      </c>
      <c r="D223" s="5" t="str">
        <f>VLOOKUP(B223,'WinBUGS output'!A:C,3,FALSE)</f>
        <v>Exercise</v>
      </c>
      <c r="E223" s="5" t="str">
        <f>FIXED('WinBUGS output'!N222,2)</f>
        <v>-0.34</v>
      </c>
      <c r="F223" s="5" t="str">
        <f>FIXED('WinBUGS output'!M222,2)</f>
        <v>-1.35</v>
      </c>
      <c r="G223" s="5" t="str">
        <f>FIXED('WinBUGS output'!O222,2)</f>
        <v>0.68</v>
      </c>
      <c r="H223"/>
      <c r="I223"/>
      <c r="J223"/>
      <c r="N223"/>
      <c r="O223"/>
    </row>
    <row r="224" spans="1:15" x14ac:dyDescent="0.25">
      <c r="A224">
        <v>7</v>
      </c>
      <c r="B224">
        <v>9</v>
      </c>
      <c r="C224" s="5" t="str">
        <f>VLOOKUP(A224,'WinBUGS output'!A:C,3,FALSE)</f>
        <v>Enhanced TAU</v>
      </c>
      <c r="D224" s="5" t="str">
        <f>VLOOKUP(B224,'WinBUGS output'!A:C,3,FALSE)</f>
        <v>Exercise + TAU</v>
      </c>
      <c r="E224" s="5" t="str">
        <f>FIXED('WinBUGS output'!N223,2)</f>
        <v>-0.29</v>
      </c>
      <c r="F224" s="5" t="str">
        <f>FIXED('WinBUGS output'!M223,2)</f>
        <v>-1.11</v>
      </c>
      <c r="G224" s="5" t="str">
        <f>FIXED('WinBUGS output'!O223,2)</f>
        <v>0.55</v>
      </c>
      <c r="H224"/>
      <c r="I224"/>
      <c r="J224"/>
      <c r="N224"/>
      <c r="O224"/>
    </row>
    <row r="225" spans="1:15" x14ac:dyDescent="0.25">
      <c r="A225">
        <v>7</v>
      </c>
      <c r="B225">
        <v>10</v>
      </c>
      <c r="C225" s="5" t="str">
        <f>VLOOKUP(A225,'WinBUGS output'!A:C,3,FALSE)</f>
        <v>Enhanced TAU</v>
      </c>
      <c r="D225" s="5" t="str">
        <f>VLOOKUP(B225,'WinBUGS output'!A:C,3,FALSE)</f>
        <v>Amitriptyline</v>
      </c>
      <c r="E225" s="5" t="str">
        <f>FIXED('WinBUGS output'!N224,2)</f>
        <v>-0.89</v>
      </c>
      <c r="F225" s="5" t="str">
        <f>FIXED('WinBUGS output'!M224,2)</f>
        <v>-1.55</v>
      </c>
      <c r="G225" s="5" t="str">
        <f>FIXED('WinBUGS output'!O224,2)</f>
        <v>-0.21</v>
      </c>
      <c r="H225"/>
      <c r="I225"/>
      <c r="J225"/>
      <c r="N225"/>
      <c r="O225"/>
    </row>
    <row r="226" spans="1:15" x14ac:dyDescent="0.25">
      <c r="A226">
        <v>7</v>
      </c>
      <c r="B226">
        <v>11</v>
      </c>
      <c r="C226" s="5" t="str">
        <f>VLOOKUP(A226,'WinBUGS output'!A:C,3,FALSE)</f>
        <v>Enhanced TAU</v>
      </c>
      <c r="D226" s="5" t="str">
        <f>VLOOKUP(B226,'WinBUGS output'!A:C,3,FALSE)</f>
        <v>Imipramine</v>
      </c>
      <c r="E226" s="5" t="str">
        <f>FIXED('WinBUGS output'!N225,2)</f>
        <v>-1.01</v>
      </c>
      <c r="F226" s="5" t="str">
        <f>FIXED('WinBUGS output'!M225,2)</f>
        <v>-1.66</v>
      </c>
      <c r="G226" s="5" t="str">
        <f>FIXED('WinBUGS output'!O225,2)</f>
        <v>-0.34</v>
      </c>
      <c r="H226"/>
      <c r="I226"/>
      <c r="J226"/>
      <c r="N226"/>
      <c r="O226"/>
    </row>
    <row r="227" spans="1:15" x14ac:dyDescent="0.25">
      <c r="A227">
        <v>7</v>
      </c>
      <c r="B227">
        <v>12</v>
      </c>
      <c r="C227" s="5" t="str">
        <f>VLOOKUP(A227,'WinBUGS output'!A:C,3,FALSE)</f>
        <v>Enhanced TAU</v>
      </c>
      <c r="D227" s="5" t="str">
        <f>VLOOKUP(B227,'WinBUGS output'!A:C,3,FALSE)</f>
        <v>Lofepramine</v>
      </c>
      <c r="E227" s="5" t="str">
        <f>FIXED('WinBUGS output'!N226,2)</f>
        <v>-1.20</v>
      </c>
      <c r="F227" s="5" t="str">
        <f>FIXED('WinBUGS output'!M226,2)</f>
        <v>-1.98</v>
      </c>
      <c r="G227" s="5" t="str">
        <f>FIXED('WinBUGS output'!O226,2)</f>
        <v>-0.43</v>
      </c>
      <c r="H227"/>
      <c r="I227"/>
      <c r="J227"/>
      <c r="N227"/>
      <c r="O227"/>
    </row>
    <row r="228" spans="1:15" x14ac:dyDescent="0.25">
      <c r="A228">
        <v>7</v>
      </c>
      <c r="B228">
        <v>13</v>
      </c>
      <c r="C228" s="5" t="str">
        <f>VLOOKUP(A228,'WinBUGS output'!A:C,3,FALSE)</f>
        <v>Enhanced TAU</v>
      </c>
      <c r="D228" s="5" t="str">
        <f>VLOOKUP(B228,'WinBUGS output'!A:C,3,FALSE)</f>
        <v>Citalopram</v>
      </c>
      <c r="E228" s="5" t="str">
        <f>FIXED('WinBUGS output'!N227,2)</f>
        <v>-0.87</v>
      </c>
      <c r="F228" s="5" t="str">
        <f>FIXED('WinBUGS output'!M227,2)</f>
        <v>-1.49</v>
      </c>
      <c r="G228" s="5" t="str">
        <f>FIXED('WinBUGS output'!O227,2)</f>
        <v>-0.23</v>
      </c>
      <c r="H228"/>
      <c r="I228"/>
      <c r="J228"/>
      <c r="N228"/>
      <c r="O228"/>
    </row>
    <row r="229" spans="1:15" x14ac:dyDescent="0.25">
      <c r="A229">
        <v>7</v>
      </c>
      <c r="B229">
        <v>14</v>
      </c>
      <c r="C229" s="5" t="str">
        <f>VLOOKUP(A229,'WinBUGS output'!A:C,3,FALSE)</f>
        <v>Enhanced TAU</v>
      </c>
      <c r="D229" s="5" t="str">
        <f>VLOOKUP(B229,'WinBUGS output'!A:C,3,FALSE)</f>
        <v>Escitalopram</v>
      </c>
      <c r="E229" s="5" t="str">
        <f>FIXED('WinBUGS output'!N228,2)</f>
        <v>-0.93</v>
      </c>
      <c r="F229" s="5" t="str">
        <f>FIXED('WinBUGS output'!M228,2)</f>
        <v>-1.57</v>
      </c>
      <c r="G229" s="5" t="str">
        <f>FIXED('WinBUGS output'!O228,2)</f>
        <v>-0.27</v>
      </c>
      <c r="H229"/>
      <c r="I229"/>
      <c r="J229"/>
      <c r="N229"/>
      <c r="O229"/>
    </row>
    <row r="230" spans="1:15" x14ac:dyDescent="0.25">
      <c r="A230">
        <v>7</v>
      </c>
      <c r="B230">
        <v>15</v>
      </c>
      <c r="C230" s="5" t="str">
        <f>VLOOKUP(A230,'WinBUGS output'!A:C,3,FALSE)</f>
        <v>Enhanced TAU</v>
      </c>
      <c r="D230" s="5" t="str">
        <f>VLOOKUP(B230,'WinBUGS output'!A:C,3,FALSE)</f>
        <v>Fluoxetine</v>
      </c>
      <c r="E230" s="5" t="str">
        <f>FIXED('WinBUGS output'!N229,2)</f>
        <v>-0.88</v>
      </c>
      <c r="F230" s="5" t="str">
        <f>FIXED('WinBUGS output'!M229,2)</f>
        <v>-1.52</v>
      </c>
      <c r="G230" s="5" t="str">
        <f>FIXED('WinBUGS output'!O229,2)</f>
        <v>-0.22</v>
      </c>
      <c r="H230"/>
      <c r="I230"/>
      <c r="J230"/>
      <c r="N230"/>
      <c r="O230"/>
    </row>
    <row r="231" spans="1:15" x14ac:dyDescent="0.25">
      <c r="A231">
        <v>7</v>
      </c>
      <c r="B231">
        <v>16</v>
      </c>
      <c r="C231" s="5" t="str">
        <f>VLOOKUP(A231,'WinBUGS output'!A:C,3,FALSE)</f>
        <v>Enhanced TAU</v>
      </c>
      <c r="D231" s="5" t="str">
        <f>VLOOKUP(B231,'WinBUGS output'!A:C,3,FALSE)</f>
        <v>Sertraline</v>
      </c>
      <c r="E231" s="5" t="str">
        <f>FIXED('WinBUGS output'!N230,2)</f>
        <v>-0.84</v>
      </c>
      <c r="F231" s="5" t="str">
        <f>FIXED('WinBUGS output'!M230,2)</f>
        <v>-1.49</v>
      </c>
      <c r="G231" s="5" t="str">
        <f>FIXED('WinBUGS output'!O230,2)</f>
        <v>-0.17</v>
      </c>
      <c r="H231"/>
      <c r="I231"/>
      <c r="J231"/>
      <c r="N231"/>
      <c r="O231"/>
    </row>
    <row r="232" spans="1:15" x14ac:dyDescent="0.25">
      <c r="A232">
        <v>7</v>
      </c>
      <c r="B232">
        <v>17</v>
      </c>
      <c r="C232" s="5" t="str">
        <f>VLOOKUP(A232,'WinBUGS output'!A:C,3,FALSE)</f>
        <v>Enhanced TAU</v>
      </c>
      <c r="D232" s="5" t="str">
        <f>VLOOKUP(B232,'WinBUGS output'!A:C,3,FALSE)</f>
        <v>Any AD</v>
      </c>
      <c r="E232" s="5" t="str">
        <f>FIXED('WinBUGS output'!N231,2)</f>
        <v>0.78</v>
      </c>
      <c r="F232" s="5" t="str">
        <f>FIXED('WinBUGS output'!M231,2)</f>
        <v>-0.73</v>
      </c>
      <c r="G232" s="5" t="str">
        <f>FIXED('WinBUGS output'!O231,2)</f>
        <v>2.30</v>
      </c>
      <c r="H232"/>
      <c r="I232"/>
      <c r="J232"/>
      <c r="N232"/>
      <c r="O232"/>
    </row>
    <row r="233" spans="1:15" x14ac:dyDescent="0.25">
      <c r="A233">
        <v>7</v>
      </c>
      <c r="B233">
        <v>18</v>
      </c>
      <c r="C233" s="5" t="str">
        <f>VLOOKUP(A233,'WinBUGS output'!A:C,3,FALSE)</f>
        <v>Enhanced TAU</v>
      </c>
      <c r="D233" s="5" t="str">
        <f>VLOOKUP(B233,'WinBUGS output'!A:C,3,FALSE)</f>
        <v>Mirtazapine</v>
      </c>
      <c r="E233" s="5" t="str">
        <f>FIXED('WinBUGS output'!N232,2)</f>
        <v>-0.80</v>
      </c>
      <c r="F233" s="5" t="str">
        <f>FIXED('WinBUGS output'!M232,2)</f>
        <v>-1.50</v>
      </c>
      <c r="G233" s="5" t="str">
        <f>FIXED('WinBUGS output'!O232,2)</f>
        <v>-0.09</v>
      </c>
      <c r="H233"/>
      <c r="I233"/>
      <c r="J233"/>
      <c r="N233"/>
      <c r="O233"/>
    </row>
    <row r="234" spans="1:15" x14ac:dyDescent="0.25">
      <c r="A234">
        <v>7</v>
      </c>
      <c r="B234">
        <v>19</v>
      </c>
      <c r="C234" s="5" t="str">
        <f>VLOOKUP(A234,'WinBUGS output'!A:C,3,FALSE)</f>
        <v>Enhanced TAU</v>
      </c>
      <c r="D234" s="5" t="str">
        <f>VLOOKUP(B234,'WinBUGS output'!A:C,3,FALSE)</f>
        <v>Short-term psychodynamic psychotherapy individual + TAU</v>
      </c>
      <c r="E234" s="5" t="str">
        <f>FIXED('WinBUGS output'!N233,2)</f>
        <v>-0.55</v>
      </c>
      <c r="F234" s="5" t="str">
        <f>FIXED('WinBUGS output'!M233,2)</f>
        <v>-1.28</v>
      </c>
      <c r="G234" s="5" t="str">
        <f>FIXED('WinBUGS output'!O233,2)</f>
        <v>0.18</v>
      </c>
      <c r="H234"/>
      <c r="I234"/>
      <c r="J234"/>
      <c r="N234"/>
      <c r="O234"/>
    </row>
    <row r="235" spans="1:15" x14ac:dyDescent="0.25">
      <c r="A235">
        <v>7</v>
      </c>
      <c r="B235">
        <v>20</v>
      </c>
      <c r="C235" s="5" t="str">
        <f>VLOOKUP(A235,'WinBUGS output'!A:C,3,FALSE)</f>
        <v>Enhanced TAU</v>
      </c>
      <c r="D235" s="5" t="str">
        <f>VLOOKUP(B235,'WinBUGS output'!A:C,3,FALSE)</f>
        <v>Cognitive bibliotherapy with support + TAU</v>
      </c>
      <c r="E235" s="5" t="str">
        <f>FIXED('WinBUGS output'!N234,2)</f>
        <v>-0.63</v>
      </c>
      <c r="F235" s="5" t="str">
        <f>FIXED('WinBUGS output'!M234,2)</f>
        <v>-1.25</v>
      </c>
      <c r="G235" s="5" t="str">
        <f>FIXED('WinBUGS output'!O234,2)</f>
        <v>0.01</v>
      </c>
      <c r="H235"/>
      <c r="I235"/>
      <c r="J235"/>
      <c r="N235"/>
      <c r="O235"/>
    </row>
    <row r="236" spans="1:15" x14ac:dyDescent="0.25">
      <c r="A236">
        <v>7</v>
      </c>
      <c r="B236">
        <v>21</v>
      </c>
      <c r="C236" s="5" t="str">
        <f>VLOOKUP(A236,'WinBUGS output'!A:C,3,FALSE)</f>
        <v>Enhanced TAU</v>
      </c>
      <c r="D236" s="5" t="str">
        <f>VLOOKUP(B236,'WinBUGS output'!A:C,3,FALSE)</f>
        <v>Computerised-CBT (CCBT) with support</v>
      </c>
      <c r="E236" s="5" t="str">
        <f>FIXED('WinBUGS output'!N235,2)</f>
        <v>-0.40</v>
      </c>
      <c r="F236" s="5" t="str">
        <f>FIXED('WinBUGS output'!M235,2)</f>
        <v>-1.19</v>
      </c>
      <c r="G236" s="5" t="str">
        <f>FIXED('WinBUGS output'!O235,2)</f>
        <v>0.46</v>
      </c>
      <c r="H236"/>
      <c r="I236"/>
      <c r="J236"/>
      <c r="N236"/>
      <c r="O236"/>
    </row>
    <row r="237" spans="1:15" x14ac:dyDescent="0.25">
      <c r="A237">
        <v>7</v>
      </c>
      <c r="B237">
        <v>22</v>
      </c>
      <c r="C237" s="5" t="str">
        <f>VLOOKUP(A237,'WinBUGS output'!A:C,3,FALSE)</f>
        <v>Enhanced TAU</v>
      </c>
      <c r="D237" s="5" t="str">
        <f>VLOOKUP(B237,'WinBUGS output'!A:C,3,FALSE)</f>
        <v>Cognitive bibliotherapy + TAU</v>
      </c>
      <c r="E237" s="5" t="str">
        <f>FIXED('WinBUGS output'!N236,2)</f>
        <v>-0.12</v>
      </c>
      <c r="F237" s="5" t="str">
        <f>FIXED('WinBUGS output'!M236,2)</f>
        <v>-0.74</v>
      </c>
      <c r="G237" s="5" t="str">
        <f>FIXED('WinBUGS output'!O236,2)</f>
        <v>0.55</v>
      </c>
      <c r="H237"/>
      <c r="I237"/>
      <c r="J237"/>
      <c r="N237"/>
      <c r="O237"/>
    </row>
    <row r="238" spans="1:15" x14ac:dyDescent="0.25">
      <c r="A238">
        <v>7</v>
      </c>
      <c r="B238">
        <v>23</v>
      </c>
      <c r="C238" s="5" t="str">
        <f>VLOOKUP(A238,'WinBUGS output'!A:C,3,FALSE)</f>
        <v>Enhanced TAU</v>
      </c>
      <c r="D238" s="5" t="str">
        <f>VLOOKUP(B238,'WinBUGS output'!A:C,3,FALSE)</f>
        <v>Computerised cognitive bias modification</v>
      </c>
      <c r="E238" s="5" t="str">
        <f>FIXED('WinBUGS output'!N237,2)</f>
        <v>-0.30</v>
      </c>
      <c r="F238" s="5" t="str">
        <f>FIXED('WinBUGS output'!M237,2)</f>
        <v>-1.10</v>
      </c>
      <c r="G238" s="5" t="str">
        <f>FIXED('WinBUGS output'!O237,2)</f>
        <v>0.46</v>
      </c>
      <c r="H238"/>
      <c r="I238"/>
      <c r="J238"/>
      <c r="N238"/>
      <c r="O238"/>
    </row>
    <row r="239" spans="1:15" x14ac:dyDescent="0.25">
      <c r="A239">
        <v>7</v>
      </c>
      <c r="B239">
        <v>24</v>
      </c>
      <c r="C239" s="5" t="str">
        <f>VLOOKUP(A239,'WinBUGS output'!A:C,3,FALSE)</f>
        <v>Enhanced TAU</v>
      </c>
      <c r="D239" s="5" t="str">
        <f>VLOOKUP(B239,'WinBUGS output'!A:C,3,FALSE)</f>
        <v>Computerised-CBT (CCBT)</v>
      </c>
      <c r="E239" s="5" t="str">
        <f>FIXED('WinBUGS output'!N238,2)</f>
        <v>-0.25</v>
      </c>
      <c r="F239" s="5" t="str">
        <f>FIXED('WinBUGS output'!M238,2)</f>
        <v>-0.92</v>
      </c>
      <c r="G239" s="5" t="str">
        <f>FIXED('WinBUGS output'!O238,2)</f>
        <v>0.43</v>
      </c>
      <c r="H239"/>
      <c r="I239"/>
      <c r="J239"/>
      <c r="N239"/>
      <c r="O239"/>
    </row>
    <row r="240" spans="1:15" x14ac:dyDescent="0.25">
      <c r="A240">
        <v>7</v>
      </c>
      <c r="B240">
        <v>25</v>
      </c>
      <c r="C240" s="5" t="str">
        <f>VLOOKUP(A240,'WinBUGS output'!A:C,3,FALSE)</f>
        <v>Enhanced TAU</v>
      </c>
      <c r="D240" s="5" t="str">
        <f>VLOOKUP(B240,'WinBUGS output'!A:C,3,FALSE)</f>
        <v>Computerised-CBT (CCBT) + TAU</v>
      </c>
      <c r="E240" s="5" t="str">
        <f>FIXED('WinBUGS output'!N239,2)</f>
        <v>-0.27</v>
      </c>
      <c r="F240" s="5" t="str">
        <f>FIXED('WinBUGS output'!M239,2)</f>
        <v>-0.81</v>
      </c>
      <c r="G240" s="5" t="str">
        <f>FIXED('WinBUGS output'!O239,2)</f>
        <v>0.29</v>
      </c>
      <c r="H240"/>
      <c r="I240"/>
      <c r="J240"/>
      <c r="N240"/>
      <c r="O240"/>
    </row>
    <row r="241" spans="1:15" x14ac:dyDescent="0.25">
      <c r="A241">
        <v>7</v>
      </c>
      <c r="B241">
        <v>26</v>
      </c>
      <c r="C241" s="5" t="str">
        <f>VLOOKUP(A241,'WinBUGS output'!A:C,3,FALSE)</f>
        <v>Enhanced TAU</v>
      </c>
      <c r="D241" s="5" t="str">
        <f>VLOOKUP(B241,'WinBUGS output'!A:C,3,FALSE)</f>
        <v>Computerised-problem solving therapy</v>
      </c>
      <c r="E241" s="5" t="str">
        <f>FIXED('WinBUGS output'!N240,2)</f>
        <v>-0.28</v>
      </c>
      <c r="F241" s="5" t="str">
        <f>FIXED('WinBUGS output'!M240,2)</f>
        <v>-0.98</v>
      </c>
      <c r="G241" s="5" t="str">
        <f>FIXED('WinBUGS output'!O240,2)</f>
        <v>0.42</v>
      </c>
      <c r="H241"/>
      <c r="I241"/>
      <c r="J241"/>
      <c r="N241"/>
      <c r="O241"/>
    </row>
    <row r="242" spans="1:15" x14ac:dyDescent="0.25">
      <c r="A242">
        <v>7</v>
      </c>
      <c r="B242">
        <v>27</v>
      </c>
      <c r="C242" s="5" t="str">
        <f>VLOOKUP(A242,'WinBUGS output'!A:C,3,FALSE)</f>
        <v>Enhanced TAU</v>
      </c>
      <c r="D242" s="5" t="str">
        <f>VLOOKUP(B242,'WinBUGS output'!A:C,3,FALSE)</f>
        <v>Interpersonal psychotherapy (IPT)</v>
      </c>
      <c r="E242" s="5" t="str">
        <f>FIXED('WinBUGS output'!N241,2)</f>
        <v>-1.10</v>
      </c>
      <c r="F242" s="5" t="str">
        <f>FIXED('WinBUGS output'!M241,2)</f>
        <v>-1.86</v>
      </c>
      <c r="G242" s="5" t="str">
        <f>FIXED('WinBUGS output'!O241,2)</f>
        <v>-0.32</v>
      </c>
      <c r="H242"/>
      <c r="I242"/>
      <c r="J242"/>
      <c r="N242"/>
      <c r="O242"/>
    </row>
    <row r="243" spans="1:15" x14ac:dyDescent="0.25">
      <c r="A243">
        <v>7</v>
      </c>
      <c r="B243">
        <v>28</v>
      </c>
      <c r="C243" s="5" t="str">
        <f>VLOOKUP(A243,'WinBUGS output'!A:C,3,FALSE)</f>
        <v>Enhanced TAU</v>
      </c>
      <c r="D243" s="5" t="str">
        <f>VLOOKUP(B243,'WinBUGS output'!A:C,3,FALSE)</f>
        <v>Emotion-focused therapy (EFT)</v>
      </c>
      <c r="E243" s="5" t="str">
        <f>FIXED('WinBUGS output'!N242,2)</f>
        <v>-0.41</v>
      </c>
      <c r="F243" s="5" t="str">
        <f>FIXED('WinBUGS output'!M242,2)</f>
        <v>-1.60</v>
      </c>
      <c r="G243" s="5" t="str">
        <f>FIXED('WinBUGS output'!O242,2)</f>
        <v>0.68</v>
      </c>
      <c r="H243"/>
      <c r="I243"/>
      <c r="J243"/>
      <c r="N243"/>
      <c r="O243"/>
    </row>
    <row r="244" spans="1:15" x14ac:dyDescent="0.25">
      <c r="A244">
        <v>7</v>
      </c>
      <c r="B244">
        <v>29</v>
      </c>
      <c r="C244" s="5" t="str">
        <f>VLOOKUP(A244,'WinBUGS output'!A:C,3,FALSE)</f>
        <v>Enhanced TAU</v>
      </c>
      <c r="D244" s="5" t="str">
        <f>VLOOKUP(B244,'WinBUGS output'!A:C,3,FALSE)</f>
        <v>Non-directive counselling</v>
      </c>
      <c r="E244" s="5" t="str">
        <f>FIXED('WinBUGS output'!N243,2)</f>
        <v>-0.23</v>
      </c>
      <c r="F244" s="5" t="str">
        <f>FIXED('WinBUGS output'!M243,2)</f>
        <v>-0.78</v>
      </c>
      <c r="G244" s="5" t="str">
        <f>FIXED('WinBUGS output'!O243,2)</f>
        <v>0.33</v>
      </c>
      <c r="H244"/>
      <c r="I244"/>
      <c r="J244"/>
      <c r="N244"/>
      <c r="O244"/>
    </row>
    <row r="245" spans="1:15" x14ac:dyDescent="0.25">
      <c r="A245">
        <v>7</v>
      </c>
      <c r="B245">
        <v>30</v>
      </c>
      <c r="C245" s="5" t="str">
        <f>VLOOKUP(A245,'WinBUGS output'!A:C,3,FALSE)</f>
        <v>Enhanced TAU</v>
      </c>
      <c r="D245" s="5" t="str">
        <f>VLOOKUP(B245,'WinBUGS output'!A:C,3,FALSE)</f>
        <v>Relational client-centered therapy</v>
      </c>
      <c r="E245" s="5" t="str">
        <f>FIXED('WinBUGS output'!N244,2)</f>
        <v>-0.05</v>
      </c>
      <c r="F245" s="5" t="str">
        <f>FIXED('WinBUGS output'!M244,2)</f>
        <v>-1.13</v>
      </c>
      <c r="G245" s="5" t="str">
        <f>FIXED('WinBUGS output'!O244,2)</f>
        <v>1.15</v>
      </c>
      <c r="H245"/>
      <c r="I245"/>
      <c r="J245"/>
      <c r="N245"/>
      <c r="O245"/>
    </row>
    <row r="246" spans="1:15" x14ac:dyDescent="0.25">
      <c r="A246">
        <v>7</v>
      </c>
      <c r="B246">
        <v>31</v>
      </c>
      <c r="C246" s="5" t="str">
        <f>VLOOKUP(A246,'WinBUGS output'!A:C,3,FALSE)</f>
        <v>Enhanced TAU</v>
      </c>
      <c r="D246" s="5" t="str">
        <f>VLOOKUP(B246,'WinBUGS output'!A:C,3,FALSE)</f>
        <v>Behavioural activation (BA)</v>
      </c>
      <c r="E246" s="5" t="str">
        <f>FIXED('WinBUGS output'!N245,2)</f>
        <v>-1.03</v>
      </c>
      <c r="F246" s="5" t="str">
        <f>FIXED('WinBUGS output'!M245,2)</f>
        <v>-1.65</v>
      </c>
      <c r="G246" s="5" t="str">
        <f>FIXED('WinBUGS output'!O245,2)</f>
        <v>-0.39</v>
      </c>
      <c r="H246"/>
      <c r="I246"/>
      <c r="J246"/>
      <c r="N246"/>
      <c r="O246"/>
    </row>
    <row r="247" spans="1:15" x14ac:dyDescent="0.25">
      <c r="A247">
        <v>7</v>
      </c>
      <c r="B247">
        <v>32</v>
      </c>
      <c r="C247" s="5" t="str">
        <f>VLOOKUP(A247,'WinBUGS output'!A:C,3,FALSE)</f>
        <v>Enhanced TAU</v>
      </c>
      <c r="D247" s="5" t="str">
        <f>VLOOKUP(B247,'WinBUGS output'!A:C,3,FALSE)</f>
        <v>Behavioural activation (BA) + TAU</v>
      </c>
      <c r="E247" s="5" t="str">
        <f>FIXED('WinBUGS output'!N246,2)</f>
        <v>-0.91</v>
      </c>
      <c r="F247" s="5" t="str">
        <f>FIXED('WinBUGS output'!M246,2)</f>
        <v>-1.75</v>
      </c>
      <c r="G247" s="5" t="str">
        <f>FIXED('WinBUGS output'!O246,2)</f>
        <v>-0.08</v>
      </c>
      <c r="H247"/>
      <c r="I247"/>
      <c r="J247"/>
      <c r="N247"/>
      <c r="O247"/>
    </row>
    <row r="248" spans="1:15" x14ac:dyDescent="0.25">
      <c r="A248">
        <v>7</v>
      </c>
      <c r="B248">
        <v>33</v>
      </c>
      <c r="C248" s="5" t="str">
        <f>VLOOKUP(A248,'WinBUGS output'!A:C,3,FALSE)</f>
        <v>Enhanced TAU</v>
      </c>
      <c r="D248" s="5" t="str">
        <f>VLOOKUP(B248,'WinBUGS output'!A:C,3,FALSE)</f>
        <v>CBT individual (under 15 sessions)</v>
      </c>
      <c r="E248" s="5" t="str">
        <f>FIXED('WinBUGS output'!N247,2)</f>
        <v>-0.12</v>
      </c>
      <c r="F248" s="5" t="str">
        <f>FIXED('WinBUGS output'!M247,2)</f>
        <v>-0.54</v>
      </c>
      <c r="G248" s="5" t="str">
        <f>FIXED('WinBUGS output'!O247,2)</f>
        <v>0.29</v>
      </c>
      <c r="H248" t="s">
        <v>1240</v>
      </c>
      <c r="I248" t="s">
        <v>1231</v>
      </c>
      <c r="J248" t="s">
        <v>1260</v>
      </c>
      <c r="N248"/>
      <c r="O248"/>
    </row>
    <row r="249" spans="1:15" x14ac:dyDescent="0.25">
      <c r="A249">
        <v>7</v>
      </c>
      <c r="B249">
        <v>34</v>
      </c>
      <c r="C249" s="5" t="str">
        <f>VLOOKUP(A249,'WinBUGS output'!A:C,3,FALSE)</f>
        <v>Enhanced TAU</v>
      </c>
      <c r="D249" s="5" t="str">
        <f>VLOOKUP(B249,'WinBUGS output'!A:C,3,FALSE)</f>
        <v>CBT individual (under 15 sessions) + TAU</v>
      </c>
      <c r="E249" s="5" t="str">
        <f>FIXED('WinBUGS output'!N248,2)</f>
        <v>-0.29</v>
      </c>
      <c r="F249" s="5" t="str">
        <f>FIXED('WinBUGS output'!M248,2)</f>
        <v>-0.95</v>
      </c>
      <c r="G249" s="5" t="str">
        <f>FIXED('WinBUGS output'!O248,2)</f>
        <v>0.38</v>
      </c>
      <c r="H249"/>
      <c r="I249"/>
      <c r="J249"/>
      <c r="N249"/>
      <c r="O249"/>
    </row>
    <row r="250" spans="1:15" x14ac:dyDescent="0.25">
      <c r="A250">
        <v>7</v>
      </c>
      <c r="B250">
        <v>35</v>
      </c>
      <c r="C250" s="5" t="str">
        <f>VLOOKUP(A250,'WinBUGS output'!A:C,3,FALSE)</f>
        <v>Enhanced TAU</v>
      </c>
      <c r="D250" s="5" t="str">
        <f>VLOOKUP(B250,'WinBUGS output'!A:C,3,FALSE)</f>
        <v>CBT individual (over 15 sessions)</v>
      </c>
      <c r="E250" s="5" t="str">
        <f>FIXED('WinBUGS output'!N249,2)</f>
        <v>-1.15</v>
      </c>
      <c r="F250" s="5" t="str">
        <f>FIXED('WinBUGS output'!M249,2)</f>
        <v>-1.79</v>
      </c>
      <c r="G250" s="5" t="str">
        <f>FIXED('WinBUGS output'!O249,2)</f>
        <v>-0.49</v>
      </c>
      <c r="H250"/>
      <c r="I250"/>
      <c r="J250"/>
      <c r="N250"/>
      <c r="O250"/>
    </row>
    <row r="251" spans="1:15" x14ac:dyDescent="0.25">
      <c r="A251">
        <v>7</v>
      </c>
      <c r="B251">
        <v>36</v>
      </c>
      <c r="C251" s="5" t="str">
        <f>VLOOKUP(A251,'WinBUGS output'!A:C,3,FALSE)</f>
        <v>Enhanced TAU</v>
      </c>
      <c r="D251" s="5" t="str">
        <f>VLOOKUP(B251,'WinBUGS output'!A:C,3,FALSE)</f>
        <v>Third-wave cognitive therapy individual</v>
      </c>
      <c r="E251" s="5" t="str">
        <f>FIXED('WinBUGS output'!N250,2)</f>
        <v>-1.42</v>
      </c>
      <c r="F251" s="5" t="str">
        <f>FIXED('WinBUGS output'!M250,2)</f>
        <v>-2.44</v>
      </c>
      <c r="G251" s="5" t="str">
        <f>FIXED('WinBUGS output'!O250,2)</f>
        <v>-0.44</v>
      </c>
      <c r="H251"/>
      <c r="I251"/>
      <c r="J251"/>
      <c r="N251"/>
      <c r="O251"/>
    </row>
    <row r="252" spans="1:15" x14ac:dyDescent="0.25">
      <c r="A252">
        <v>7</v>
      </c>
      <c r="B252">
        <v>37</v>
      </c>
      <c r="C252" s="5" t="str">
        <f>VLOOKUP(A252,'WinBUGS output'!A:C,3,FALSE)</f>
        <v>Enhanced TAU</v>
      </c>
      <c r="D252" s="5" t="str">
        <f>VLOOKUP(B252,'WinBUGS output'!A:C,3,FALSE)</f>
        <v>CBT individual (under 15 sessions) + citalopram</v>
      </c>
      <c r="E252" s="5" t="str">
        <f>FIXED('WinBUGS output'!N251,2)</f>
        <v>-1.28</v>
      </c>
      <c r="F252" s="5" t="str">
        <f>FIXED('WinBUGS output'!M251,2)</f>
        <v>-1.96</v>
      </c>
      <c r="G252" s="5" t="str">
        <f>FIXED('WinBUGS output'!O251,2)</f>
        <v>-0.59</v>
      </c>
      <c r="H252"/>
      <c r="I252"/>
      <c r="J252"/>
      <c r="N252"/>
      <c r="O252"/>
    </row>
    <row r="253" spans="1:15" x14ac:dyDescent="0.25">
      <c r="A253">
        <v>7</v>
      </c>
      <c r="B253">
        <v>38</v>
      </c>
      <c r="C253" s="5" t="str">
        <f>VLOOKUP(A253,'WinBUGS output'!A:C,3,FALSE)</f>
        <v>Enhanced TAU</v>
      </c>
      <c r="D253" s="5" t="str">
        <f>VLOOKUP(B253,'WinBUGS output'!A:C,3,FALSE)</f>
        <v>CBT individual (over 15 sessions) + any AD</v>
      </c>
      <c r="E253" s="5" t="str">
        <f>FIXED('WinBUGS output'!N252,2)</f>
        <v>-1.02</v>
      </c>
      <c r="F253" s="5" t="str">
        <f>FIXED('WinBUGS output'!M252,2)</f>
        <v>-2.27</v>
      </c>
      <c r="G253" s="5" t="str">
        <f>FIXED('WinBUGS output'!O252,2)</f>
        <v>0.36</v>
      </c>
      <c r="H253"/>
      <c r="I253"/>
      <c r="J253"/>
      <c r="N253"/>
      <c r="O253"/>
    </row>
    <row r="254" spans="1:15" x14ac:dyDescent="0.25">
      <c r="A254">
        <v>7</v>
      </c>
      <c r="B254">
        <v>39</v>
      </c>
      <c r="C254" s="5" t="str">
        <f>VLOOKUP(A254,'WinBUGS output'!A:C,3,FALSE)</f>
        <v>Enhanced TAU</v>
      </c>
      <c r="D254" s="5" t="str">
        <f>VLOOKUP(B254,'WinBUGS output'!A:C,3,FALSE)</f>
        <v>Third-wave cognitive therapy individual + any AD</v>
      </c>
      <c r="E254" s="5" t="str">
        <f>FIXED('WinBUGS output'!N253,2)</f>
        <v>-1.56</v>
      </c>
      <c r="F254" s="5" t="str">
        <f>FIXED('WinBUGS output'!M253,2)</f>
        <v>-2.94</v>
      </c>
      <c r="G254" s="5" t="str">
        <f>FIXED('WinBUGS output'!O253,2)</f>
        <v>-0.30</v>
      </c>
      <c r="H254"/>
      <c r="I254"/>
      <c r="J254"/>
      <c r="N254"/>
      <c r="O254"/>
    </row>
    <row r="255" spans="1:15" x14ac:dyDescent="0.25">
      <c r="A255">
        <v>7</v>
      </c>
      <c r="B255">
        <v>40</v>
      </c>
      <c r="C255" s="5" t="str">
        <f>VLOOKUP(A255,'WinBUGS output'!A:C,3,FALSE)</f>
        <v>Enhanced TAU</v>
      </c>
      <c r="D255" s="5" t="str">
        <f>VLOOKUP(B255,'WinBUGS output'!A:C,3,FALSE)</f>
        <v>Exercise + Fluoxetine</v>
      </c>
      <c r="E255" s="5" t="str">
        <f>FIXED('WinBUGS output'!N254,2)</f>
        <v>-2.37</v>
      </c>
      <c r="F255" s="5" t="str">
        <f>FIXED('WinBUGS output'!M254,2)</f>
        <v>-3.22</v>
      </c>
      <c r="G255" s="5" t="str">
        <f>FIXED('WinBUGS output'!O254,2)</f>
        <v>-1.51</v>
      </c>
      <c r="H255"/>
      <c r="I255"/>
      <c r="J255"/>
      <c r="N255"/>
      <c r="O255"/>
    </row>
    <row r="256" spans="1:15" x14ac:dyDescent="0.25">
      <c r="A256">
        <v>8</v>
      </c>
      <c r="B256">
        <v>9</v>
      </c>
      <c r="C256" s="5" t="str">
        <f>VLOOKUP(A256,'WinBUGS output'!A:C,3,FALSE)</f>
        <v>Exercise</v>
      </c>
      <c r="D256" s="5" t="str">
        <f>VLOOKUP(B256,'WinBUGS output'!A:C,3,FALSE)</f>
        <v>Exercise + TAU</v>
      </c>
      <c r="E256" s="5" t="str">
        <f>FIXED('WinBUGS output'!N255,2)</f>
        <v>0.03</v>
      </c>
      <c r="F256" s="5" t="str">
        <f>FIXED('WinBUGS output'!M255,2)</f>
        <v>-0.76</v>
      </c>
      <c r="G256" s="5" t="str">
        <f>FIXED('WinBUGS output'!O255,2)</f>
        <v>0.91</v>
      </c>
      <c r="H256"/>
      <c r="I256"/>
      <c r="J256"/>
      <c r="N256"/>
      <c r="O256"/>
    </row>
    <row r="257" spans="1:15" x14ac:dyDescent="0.25">
      <c r="A257">
        <v>8</v>
      </c>
      <c r="B257">
        <v>10</v>
      </c>
      <c r="C257" s="5" t="str">
        <f>VLOOKUP(A257,'WinBUGS output'!A:C,3,FALSE)</f>
        <v>Exercise</v>
      </c>
      <c r="D257" s="5" t="str">
        <f>VLOOKUP(B257,'WinBUGS output'!A:C,3,FALSE)</f>
        <v>Amitriptyline</v>
      </c>
      <c r="E257" s="5" t="str">
        <f>FIXED('WinBUGS output'!N256,2)</f>
        <v>-0.56</v>
      </c>
      <c r="F257" s="5" t="str">
        <f>FIXED('WinBUGS output'!M256,2)</f>
        <v>-1.62</v>
      </c>
      <c r="G257" s="5" t="str">
        <f>FIXED('WinBUGS output'!O256,2)</f>
        <v>0.55</v>
      </c>
      <c r="H257"/>
      <c r="I257"/>
      <c r="J257"/>
      <c r="N257"/>
      <c r="O257"/>
    </row>
    <row r="258" spans="1:15" x14ac:dyDescent="0.25">
      <c r="A258">
        <v>8</v>
      </c>
      <c r="B258">
        <v>11</v>
      </c>
      <c r="C258" s="5" t="str">
        <f>VLOOKUP(A258,'WinBUGS output'!A:C,3,FALSE)</f>
        <v>Exercise</v>
      </c>
      <c r="D258" s="5" t="str">
        <f>VLOOKUP(B258,'WinBUGS output'!A:C,3,FALSE)</f>
        <v>Imipramine</v>
      </c>
      <c r="E258" s="5" t="str">
        <f>FIXED('WinBUGS output'!N257,2)</f>
        <v>-0.67</v>
      </c>
      <c r="F258" s="5" t="str">
        <f>FIXED('WinBUGS output'!M257,2)</f>
        <v>-1.74</v>
      </c>
      <c r="G258" s="5" t="str">
        <f>FIXED('WinBUGS output'!O257,2)</f>
        <v>0.42</v>
      </c>
      <c r="H258"/>
      <c r="I258"/>
      <c r="J258"/>
      <c r="N258"/>
      <c r="O258"/>
    </row>
    <row r="259" spans="1:15" x14ac:dyDescent="0.25">
      <c r="A259">
        <v>8</v>
      </c>
      <c r="B259">
        <v>12</v>
      </c>
      <c r="C259" s="5" t="str">
        <f>VLOOKUP(A259,'WinBUGS output'!A:C,3,FALSE)</f>
        <v>Exercise</v>
      </c>
      <c r="D259" s="5" t="str">
        <f>VLOOKUP(B259,'WinBUGS output'!A:C,3,FALSE)</f>
        <v>Lofepramine</v>
      </c>
      <c r="E259" s="5" t="str">
        <f>FIXED('WinBUGS output'!N258,2)</f>
        <v>-0.87</v>
      </c>
      <c r="F259" s="5" t="str">
        <f>FIXED('WinBUGS output'!M258,2)</f>
        <v>-2.01</v>
      </c>
      <c r="G259" s="5" t="str">
        <f>FIXED('WinBUGS output'!O258,2)</f>
        <v>0.29</v>
      </c>
      <c r="H259"/>
      <c r="I259"/>
      <c r="J259"/>
      <c r="N259"/>
      <c r="O259"/>
    </row>
    <row r="260" spans="1:15" x14ac:dyDescent="0.25">
      <c r="A260">
        <v>8</v>
      </c>
      <c r="B260">
        <v>13</v>
      </c>
      <c r="C260" s="5" t="str">
        <f>VLOOKUP(A260,'WinBUGS output'!A:C,3,FALSE)</f>
        <v>Exercise</v>
      </c>
      <c r="D260" s="5" t="str">
        <f>VLOOKUP(B260,'WinBUGS output'!A:C,3,FALSE)</f>
        <v>Citalopram</v>
      </c>
      <c r="E260" s="5" t="str">
        <f>FIXED('WinBUGS output'!N259,2)</f>
        <v>-0.53</v>
      </c>
      <c r="F260" s="5" t="str">
        <f>FIXED('WinBUGS output'!M259,2)</f>
        <v>-1.59</v>
      </c>
      <c r="G260" s="5" t="str">
        <f>FIXED('WinBUGS output'!O259,2)</f>
        <v>0.54</v>
      </c>
      <c r="H260"/>
      <c r="I260"/>
      <c r="J260"/>
      <c r="N260"/>
      <c r="O260"/>
    </row>
    <row r="261" spans="1:15" x14ac:dyDescent="0.25">
      <c r="A261">
        <v>8</v>
      </c>
      <c r="B261">
        <v>14</v>
      </c>
      <c r="C261" s="5" t="str">
        <f>VLOOKUP(A261,'WinBUGS output'!A:C,3,FALSE)</f>
        <v>Exercise</v>
      </c>
      <c r="D261" s="5" t="str">
        <f>VLOOKUP(B261,'WinBUGS output'!A:C,3,FALSE)</f>
        <v>Escitalopram</v>
      </c>
      <c r="E261" s="5" t="str">
        <f>FIXED('WinBUGS output'!N260,2)</f>
        <v>-0.59</v>
      </c>
      <c r="F261" s="5" t="str">
        <f>FIXED('WinBUGS output'!M260,2)</f>
        <v>-1.66</v>
      </c>
      <c r="G261" s="5" t="str">
        <f>FIXED('WinBUGS output'!O260,2)</f>
        <v>0.49</v>
      </c>
      <c r="H261"/>
      <c r="I261"/>
      <c r="J261"/>
      <c r="N261"/>
      <c r="O261"/>
    </row>
    <row r="262" spans="1:15" x14ac:dyDescent="0.25">
      <c r="A262">
        <v>8</v>
      </c>
      <c r="B262">
        <v>15</v>
      </c>
      <c r="C262" s="5" t="str">
        <f>VLOOKUP(A262,'WinBUGS output'!A:C,3,FALSE)</f>
        <v>Exercise</v>
      </c>
      <c r="D262" s="5" t="str">
        <f>VLOOKUP(B262,'WinBUGS output'!A:C,3,FALSE)</f>
        <v>Fluoxetine</v>
      </c>
      <c r="E262" s="5" t="str">
        <f>FIXED('WinBUGS output'!N261,2)</f>
        <v>-0.54</v>
      </c>
      <c r="F262" s="5" t="str">
        <f>FIXED('WinBUGS output'!M261,2)</f>
        <v>-1.61</v>
      </c>
      <c r="G262" s="5" t="str">
        <f>FIXED('WinBUGS output'!O261,2)</f>
        <v>0.54</v>
      </c>
      <c r="H262"/>
      <c r="I262"/>
      <c r="J262"/>
      <c r="N262"/>
      <c r="O262"/>
    </row>
    <row r="263" spans="1:15" x14ac:dyDescent="0.25">
      <c r="A263">
        <v>8</v>
      </c>
      <c r="B263">
        <v>16</v>
      </c>
      <c r="C263" s="5" t="str">
        <f>VLOOKUP(A263,'WinBUGS output'!A:C,3,FALSE)</f>
        <v>Exercise</v>
      </c>
      <c r="D263" s="5" t="str">
        <f>VLOOKUP(B263,'WinBUGS output'!A:C,3,FALSE)</f>
        <v>Sertraline</v>
      </c>
      <c r="E263" s="5" t="str">
        <f>FIXED('WinBUGS output'!N262,2)</f>
        <v>-0.51</v>
      </c>
      <c r="F263" s="5" t="str">
        <f>FIXED('WinBUGS output'!M262,2)</f>
        <v>-1.58</v>
      </c>
      <c r="G263" s="5" t="str">
        <f>FIXED('WinBUGS output'!O262,2)</f>
        <v>0.59</v>
      </c>
      <c r="H263"/>
      <c r="I263"/>
      <c r="J263"/>
      <c r="N263"/>
      <c r="O263"/>
    </row>
    <row r="264" spans="1:15" x14ac:dyDescent="0.25">
      <c r="A264">
        <v>8</v>
      </c>
      <c r="B264">
        <v>17</v>
      </c>
      <c r="C264" s="5" t="str">
        <f>VLOOKUP(A264,'WinBUGS output'!A:C,3,FALSE)</f>
        <v>Exercise</v>
      </c>
      <c r="D264" s="5" t="str">
        <f>VLOOKUP(B264,'WinBUGS output'!A:C,3,FALSE)</f>
        <v>Any AD</v>
      </c>
      <c r="E264" s="5" t="str">
        <f>FIXED('WinBUGS output'!N263,2)</f>
        <v>1.12</v>
      </c>
      <c r="F264" s="5" t="str">
        <f>FIXED('WinBUGS output'!M263,2)</f>
        <v>-0.58</v>
      </c>
      <c r="G264" s="5" t="str">
        <f>FIXED('WinBUGS output'!O263,2)</f>
        <v>2.86</v>
      </c>
      <c r="H264"/>
      <c r="I264"/>
      <c r="J264"/>
      <c r="N264"/>
      <c r="O264"/>
    </row>
    <row r="265" spans="1:15" x14ac:dyDescent="0.25">
      <c r="A265">
        <v>8</v>
      </c>
      <c r="B265">
        <v>18</v>
      </c>
      <c r="C265" s="5" t="str">
        <f>VLOOKUP(A265,'WinBUGS output'!A:C,3,FALSE)</f>
        <v>Exercise</v>
      </c>
      <c r="D265" s="5" t="str">
        <f>VLOOKUP(B265,'WinBUGS output'!A:C,3,FALSE)</f>
        <v>Mirtazapine</v>
      </c>
      <c r="E265" s="5" t="str">
        <f>FIXED('WinBUGS output'!N264,2)</f>
        <v>-0.46</v>
      </c>
      <c r="F265" s="5" t="str">
        <f>FIXED('WinBUGS output'!M264,2)</f>
        <v>-1.56</v>
      </c>
      <c r="G265" s="5" t="str">
        <f>FIXED('WinBUGS output'!O264,2)</f>
        <v>0.66</v>
      </c>
      <c r="H265"/>
      <c r="I265"/>
      <c r="J265"/>
      <c r="N265"/>
      <c r="O265"/>
    </row>
    <row r="266" spans="1:15" x14ac:dyDescent="0.25">
      <c r="A266">
        <v>8</v>
      </c>
      <c r="B266">
        <v>19</v>
      </c>
      <c r="C266" s="5" t="str">
        <f>VLOOKUP(A266,'WinBUGS output'!A:C,3,FALSE)</f>
        <v>Exercise</v>
      </c>
      <c r="D266" s="5" t="str">
        <f>VLOOKUP(B266,'WinBUGS output'!A:C,3,FALSE)</f>
        <v>Short-term psychodynamic psychotherapy individual + TAU</v>
      </c>
      <c r="E266" s="5" t="str">
        <f>FIXED('WinBUGS output'!N265,2)</f>
        <v>-0.21</v>
      </c>
      <c r="F266" s="5" t="str">
        <f>FIXED('WinBUGS output'!M265,2)</f>
        <v>-1.25</v>
      </c>
      <c r="G266" s="5" t="str">
        <f>FIXED('WinBUGS output'!O265,2)</f>
        <v>0.85</v>
      </c>
      <c r="H266"/>
      <c r="I266"/>
      <c r="J266"/>
      <c r="N266"/>
      <c r="O266"/>
    </row>
    <row r="267" spans="1:15" x14ac:dyDescent="0.25">
      <c r="A267">
        <v>8</v>
      </c>
      <c r="B267">
        <v>20</v>
      </c>
      <c r="C267" s="5" t="str">
        <f>VLOOKUP(A267,'WinBUGS output'!A:C,3,FALSE)</f>
        <v>Exercise</v>
      </c>
      <c r="D267" s="5" t="str">
        <f>VLOOKUP(B267,'WinBUGS output'!A:C,3,FALSE)</f>
        <v>Cognitive bibliotherapy with support + TAU</v>
      </c>
      <c r="E267" s="5" t="str">
        <f>FIXED('WinBUGS output'!N266,2)</f>
        <v>-0.29</v>
      </c>
      <c r="F267" s="5" t="str">
        <f>FIXED('WinBUGS output'!M266,2)</f>
        <v>-1.27</v>
      </c>
      <c r="G267" s="5" t="str">
        <f>FIXED('WinBUGS output'!O266,2)</f>
        <v>0.70</v>
      </c>
      <c r="H267"/>
      <c r="I267"/>
      <c r="J267"/>
      <c r="N267"/>
      <c r="O267"/>
    </row>
    <row r="268" spans="1:15" x14ac:dyDescent="0.25">
      <c r="A268">
        <v>8</v>
      </c>
      <c r="B268">
        <v>21</v>
      </c>
      <c r="C268" s="5" t="str">
        <f>VLOOKUP(A268,'WinBUGS output'!A:C,3,FALSE)</f>
        <v>Exercise</v>
      </c>
      <c r="D268" s="5" t="str">
        <f>VLOOKUP(B268,'WinBUGS output'!A:C,3,FALSE)</f>
        <v>Computerised-CBT (CCBT) with support</v>
      </c>
      <c r="E268" s="5" t="str">
        <f>FIXED('WinBUGS output'!N267,2)</f>
        <v>-0.07</v>
      </c>
      <c r="F268" s="5" t="str">
        <f>FIXED('WinBUGS output'!M267,2)</f>
        <v>-1.13</v>
      </c>
      <c r="G268" s="5" t="str">
        <f>FIXED('WinBUGS output'!O267,2)</f>
        <v>1.13</v>
      </c>
      <c r="H268"/>
      <c r="I268"/>
      <c r="J268"/>
      <c r="N268"/>
      <c r="O268"/>
    </row>
    <row r="269" spans="1:15" x14ac:dyDescent="0.25">
      <c r="A269">
        <v>8</v>
      </c>
      <c r="B269">
        <v>22</v>
      </c>
      <c r="C269" s="5" t="str">
        <f>VLOOKUP(A269,'WinBUGS output'!A:C,3,FALSE)</f>
        <v>Exercise</v>
      </c>
      <c r="D269" s="5" t="str">
        <f>VLOOKUP(B269,'WinBUGS output'!A:C,3,FALSE)</f>
        <v>Cognitive bibliotherapy + TAU</v>
      </c>
      <c r="E269" s="5" t="str">
        <f>FIXED('WinBUGS output'!N268,2)</f>
        <v>0.22</v>
      </c>
      <c r="F269" s="5" t="str">
        <f>FIXED('WinBUGS output'!M268,2)</f>
        <v>-0.76</v>
      </c>
      <c r="G269" s="5" t="str">
        <f>FIXED('WinBUGS output'!O268,2)</f>
        <v>1.24</v>
      </c>
      <c r="H269"/>
      <c r="I269"/>
      <c r="J269"/>
      <c r="N269"/>
      <c r="O269"/>
    </row>
    <row r="270" spans="1:15" x14ac:dyDescent="0.25">
      <c r="A270">
        <v>8</v>
      </c>
      <c r="B270">
        <v>23</v>
      </c>
      <c r="C270" s="5" t="str">
        <f>VLOOKUP(A270,'WinBUGS output'!A:C,3,FALSE)</f>
        <v>Exercise</v>
      </c>
      <c r="D270" s="5" t="str">
        <f>VLOOKUP(B270,'WinBUGS output'!A:C,3,FALSE)</f>
        <v>Computerised cognitive bias modification</v>
      </c>
      <c r="E270" s="5" t="str">
        <f>FIXED('WinBUGS output'!N269,2)</f>
        <v>0.04</v>
      </c>
      <c r="F270" s="5" t="str">
        <f>FIXED('WinBUGS output'!M269,2)</f>
        <v>-1.06</v>
      </c>
      <c r="G270" s="5" t="str">
        <f>FIXED('WinBUGS output'!O269,2)</f>
        <v>1.13</v>
      </c>
      <c r="H270"/>
      <c r="I270"/>
      <c r="J270"/>
      <c r="N270"/>
      <c r="O270"/>
    </row>
    <row r="271" spans="1:15" x14ac:dyDescent="0.25">
      <c r="A271">
        <v>8</v>
      </c>
      <c r="B271">
        <v>24</v>
      </c>
      <c r="C271" s="5" t="str">
        <f>VLOOKUP(A271,'WinBUGS output'!A:C,3,FALSE)</f>
        <v>Exercise</v>
      </c>
      <c r="D271" s="5" t="str">
        <f>VLOOKUP(B271,'WinBUGS output'!A:C,3,FALSE)</f>
        <v>Computerised-CBT (CCBT)</v>
      </c>
      <c r="E271" s="5" t="str">
        <f>FIXED('WinBUGS output'!N270,2)</f>
        <v>0.09</v>
      </c>
      <c r="F271" s="5" t="str">
        <f>FIXED('WinBUGS output'!M270,2)</f>
        <v>-0.92</v>
      </c>
      <c r="G271" s="5" t="str">
        <f>FIXED('WinBUGS output'!O270,2)</f>
        <v>1.13</v>
      </c>
      <c r="H271"/>
      <c r="I271"/>
      <c r="J271"/>
      <c r="N271"/>
      <c r="O271"/>
    </row>
    <row r="272" spans="1:15" x14ac:dyDescent="0.25">
      <c r="A272">
        <v>8</v>
      </c>
      <c r="B272">
        <v>25</v>
      </c>
      <c r="C272" s="5" t="str">
        <f>VLOOKUP(A272,'WinBUGS output'!A:C,3,FALSE)</f>
        <v>Exercise</v>
      </c>
      <c r="D272" s="5" t="str">
        <f>VLOOKUP(B272,'WinBUGS output'!A:C,3,FALSE)</f>
        <v>Computerised-CBT (CCBT) + TAU</v>
      </c>
      <c r="E272" s="5" t="str">
        <f>FIXED('WinBUGS output'!N271,2)</f>
        <v>0.07</v>
      </c>
      <c r="F272" s="5" t="str">
        <f>FIXED('WinBUGS output'!M271,2)</f>
        <v>-0.86</v>
      </c>
      <c r="G272" s="5" t="str">
        <f>FIXED('WinBUGS output'!O271,2)</f>
        <v>1.02</v>
      </c>
      <c r="H272"/>
      <c r="I272"/>
      <c r="J272"/>
      <c r="N272"/>
      <c r="O272"/>
    </row>
    <row r="273" spans="1:15" x14ac:dyDescent="0.25">
      <c r="A273">
        <v>8</v>
      </c>
      <c r="B273">
        <v>26</v>
      </c>
      <c r="C273" s="5" t="str">
        <f>VLOOKUP(A273,'WinBUGS output'!A:C,3,FALSE)</f>
        <v>Exercise</v>
      </c>
      <c r="D273" s="5" t="str">
        <f>VLOOKUP(B273,'WinBUGS output'!A:C,3,FALSE)</f>
        <v>Computerised-problem solving therapy</v>
      </c>
      <c r="E273" s="5" t="str">
        <f>FIXED('WinBUGS output'!N272,2)</f>
        <v>0.06</v>
      </c>
      <c r="F273" s="5" t="str">
        <f>FIXED('WinBUGS output'!M272,2)</f>
        <v>-0.97</v>
      </c>
      <c r="G273" s="5" t="str">
        <f>FIXED('WinBUGS output'!O272,2)</f>
        <v>1.11</v>
      </c>
      <c r="H273"/>
      <c r="I273"/>
      <c r="J273"/>
      <c r="N273"/>
      <c r="O273"/>
    </row>
    <row r="274" spans="1:15" x14ac:dyDescent="0.25">
      <c r="A274">
        <v>8</v>
      </c>
      <c r="B274">
        <v>27</v>
      </c>
      <c r="C274" s="5" t="str">
        <f>VLOOKUP(A274,'WinBUGS output'!A:C,3,FALSE)</f>
        <v>Exercise</v>
      </c>
      <c r="D274" s="5" t="str">
        <f>VLOOKUP(B274,'WinBUGS output'!A:C,3,FALSE)</f>
        <v>Interpersonal psychotherapy (IPT)</v>
      </c>
      <c r="E274" s="5" t="str">
        <f>FIXED('WinBUGS output'!N273,2)</f>
        <v>-0.77</v>
      </c>
      <c r="F274" s="5" t="str">
        <f>FIXED('WinBUGS output'!M273,2)</f>
        <v>-1.86</v>
      </c>
      <c r="G274" s="5" t="str">
        <f>FIXED('WinBUGS output'!O273,2)</f>
        <v>0.36</v>
      </c>
      <c r="H274"/>
      <c r="I274"/>
      <c r="J274"/>
      <c r="N274"/>
      <c r="O274"/>
    </row>
    <row r="275" spans="1:15" x14ac:dyDescent="0.25">
      <c r="A275">
        <v>8</v>
      </c>
      <c r="B275">
        <v>28</v>
      </c>
      <c r="C275" s="5" t="str">
        <f>VLOOKUP(A275,'WinBUGS output'!A:C,3,FALSE)</f>
        <v>Exercise</v>
      </c>
      <c r="D275" s="5" t="str">
        <f>VLOOKUP(B275,'WinBUGS output'!A:C,3,FALSE)</f>
        <v>Emotion-focused therapy (EFT)</v>
      </c>
      <c r="E275" s="5" t="str">
        <f>FIXED('WinBUGS output'!N274,2)</f>
        <v>-0.08</v>
      </c>
      <c r="F275" s="5" t="str">
        <f>FIXED('WinBUGS output'!M274,2)</f>
        <v>-1.52</v>
      </c>
      <c r="G275" s="5" t="str">
        <f>FIXED('WinBUGS output'!O274,2)</f>
        <v>1.27</v>
      </c>
      <c r="H275"/>
      <c r="I275"/>
      <c r="J275"/>
      <c r="N275"/>
      <c r="O275"/>
    </row>
    <row r="276" spans="1:15" x14ac:dyDescent="0.25">
      <c r="A276">
        <v>8</v>
      </c>
      <c r="B276">
        <v>29</v>
      </c>
      <c r="C276" s="5" t="str">
        <f>VLOOKUP(A276,'WinBUGS output'!A:C,3,FALSE)</f>
        <v>Exercise</v>
      </c>
      <c r="D276" s="5" t="str">
        <f>VLOOKUP(B276,'WinBUGS output'!A:C,3,FALSE)</f>
        <v>Non-directive counselling</v>
      </c>
      <c r="E276" s="5" t="str">
        <f>FIXED('WinBUGS output'!N275,2)</f>
        <v>0.11</v>
      </c>
      <c r="F276" s="5" t="str">
        <f>FIXED('WinBUGS output'!M275,2)</f>
        <v>-0.87</v>
      </c>
      <c r="G276" s="5" t="str">
        <f>FIXED('WinBUGS output'!O275,2)</f>
        <v>1.10</v>
      </c>
      <c r="H276"/>
      <c r="I276"/>
      <c r="J276"/>
      <c r="N276"/>
      <c r="O276"/>
    </row>
    <row r="277" spans="1:15" x14ac:dyDescent="0.25">
      <c r="A277">
        <v>8</v>
      </c>
      <c r="B277">
        <v>30</v>
      </c>
      <c r="C277" s="5" t="str">
        <f>VLOOKUP(A277,'WinBUGS output'!A:C,3,FALSE)</f>
        <v>Exercise</v>
      </c>
      <c r="D277" s="5" t="str">
        <f>VLOOKUP(B277,'WinBUGS output'!A:C,3,FALSE)</f>
        <v>Relational client-centered therapy</v>
      </c>
      <c r="E277" s="5" t="str">
        <f>FIXED('WinBUGS output'!N276,2)</f>
        <v>0.30</v>
      </c>
      <c r="F277" s="5" t="str">
        <f>FIXED('WinBUGS output'!M276,2)</f>
        <v>-1.08</v>
      </c>
      <c r="G277" s="5" t="str">
        <f>FIXED('WinBUGS output'!O276,2)</f>
        <v>1.73</v>
      </c>
      <c r="H277"/>
      <c r="I277"/>
      <c r="J277"/>
      <c r="N277"/>
      <c r="O277"/>
    </row>
    <row r="278" spans="1:15" x14ac:dyDescent="0.25">
      <c r="A278">
        <v>8</v>
      </c>
      <c r="B278">
        <v>31</v>
      </c>
      <c r="C278" s="5" t="str">
        <f>VLOOKUP(A278,'WinBUGS output'!A:C,3,FALSE)</f>
        <v>Exercise</v>
      </c>
      <c r="D278" s="5" t="str">
        <f>VLOOKUP(B278,'WinBUGS output'!A:C,3,FALSE)</f>
        <v>Behavioural activation (BA)</v>
      </c>
      <c r="E278" s="5" t="str">
        <f>FIXED('WinBUGS output'!N277,2)</f>
        <v>-0.69</v>
      </c>
      <c r="F278" s="5" t="str">
        <f>FIXED('WinBUGS output'!M277,2)</f>
        <v>-1.70</v>
      </c>
      <c r="G278" s="5" t="str">
        <f>FIXED('WinBUGS output'!O277,2)</f>
        <v>0.34</v>
      </c>
      <c r="H278"/>
      <c r="I278"/>
      <c r="J278"/>
      <c r="N278"/>
      <c r="O278"/>
    </row>
    <row r="279" spans="1:15" x14ac:dyDescent="0.25">
      <c r="A279">
        <v>8</v>
      </c>
      <c r="B279">
        <v>32</v>
      </c>
      <c r="C279" s="5" t="str">
        <f>VLOOKUP(A279,'WinBUGS output'!A:C,3,FALSE)</f>
        <v>Exercise</v>
      </c>
      <c r="D279" s="5" t="str">
        <f>VLOOKUP(B279,'WinBUGS output'!A:C,3,FALSE)</f>
        <v>Behavioural activation (BA) + TAU</v>
      </c>
      <c r="E279" s="5" t="str">
        <f>FIXED('WinBUGS output'!N278,2)</f>
        <v>-0.57</v>
      </c>
      <c r="F279" s="5" t="str">
        <f>FIXED('WinBUGS output'!M278,2)</f>
        <v>-1.70</v>
      </c>
      <c r="G279" s="5" t="str">
        <f>FIXED('WinBUGS output'!O278,2)</f>
        <v>0.57</v>
      </c>
      <c r="H279"/>
      <c r="I279"/>
      <c r="J279"/>
      <c r="N279"/>
      <c r="O279"/>
    </row>
    <row r="280" spans="1:15" x14ac:dyDescent="0.25">
      <c r="A280">
        <v>8</v>
      </c>
      <c r="B280">
        <v>33</v>
      </c>
      <c r="C280" s="5" t="str">
        <f>VLOOKUP(A280,'WinBUGS output'!A:C,3,FALSE)</f>
        <v>Exercise</v>
      </c>
      <c r="D280" s="5" t="str">
        <f>VLOOKUP(B280,'WinBUGS output'!A:C,3,FALSE)</f>
        <v>CBT individual (under 15 sessions)</v>
      </c>
      <c r="E280" s="5" t="str">
        <f>FIXED('WinBUGS output'!N279,2)</f>
        <v>0.21</v>
      </c>
      <c r="F280" s="5" t="str">
        <f>FIXED('WinBUGS output'!M279,2)</f>
        <v>-0.75</v>
      </c>
      <c r="G280" s="5" t="str">
        <f>FIXED('WinBUGS output'!O279,2)</f>
        <v>1.19</v>
      </c>
      <c r="H280"/>
      <c r="I280"/>
      <c r="J280"/>
      <c r="N280"/>
      <c r="O280"/>
    </row>
    <row r="281" spans="1:15" x14ac:dyDescent="0.25">
      <c r="A281">
        <v>8</v>
      </c>
      <c r="B281">
        <v>34</v>
      </c>
      <c r="C281" s="5" t="str">
        <f>VLOOKUP(A281,'WinBUGS output'!A:C,3,FALSE)</f>
        <v>Exercise</v>
      </c>
      <c r="D281" s="5" t="str">
        <f>VLOOKUP(B281,'WinBUGS output'!A:C,3,FALSE)</f>
        <v>CBT individual (under 15 sessions) + TAU</v>
      </c>
      <c r="E281" s="5" t="str">
        <f>FIXED('WinBUGS output'!N280,2)</f>
        <v>0.04</v>
      </c>
      <c r="F281" s="5" t="str">
        <f>FIXED('WinBUGS output'!M280,2)</f>
        <v>-0.92</v>
      </c>
      <c r="G281" s="5" t="str">
        <f>FIXED('WinBUGS output'!O280,2)</f>
        <v>1.03</v>
      </c>
      <c r="H281"/>
      <c r="I281"/>
      <c r="J281"/>
      <c r="N281"/>
      <c r="O281"/>
    </row>
    <row r="282" spans="1:15" x14ac:dyDescent="0.25">
      <c r="A282">
        <v>8</v>
      </c>
      <c r="B282">
        <v>35</v>
      </c>
      <c r="C282" s="5" t="str">
        <f>VLOOKUP(A282,'WinBUGS output'!A:C,3,FALSE)</f>
        <v>Exercise</v>
      </c>
      <c r="D282" s="5" t="str">
        <f>VLOOKUP(B282,'WinBUGS output'!A:C,3,FALSE)</f>
        <v>CBT individual (over 15 sessions)</v>
      </c>
      <c r="E282" s="5" t="str">
        <f>FIXED('WinBUGS output'!N281,2)</f>
        <v>-0.82</v>
      </c>
      <c r="F282" s="5" t="str">
        <f>FIXED('WinBUGS output'!M281,2)</f>
        <v>-1.85</v>
      </c>
      <c r="G282" s="5" t="str">
        <f>FIXED('WinBUGS output'!O281,2)</f>
        <v>0.24</v>
      </c>
      <c r="H282"/>
      <c r="I282"/>
      <c r="J282"/>
      <c r="N282"/>
      <c r="O282"/>
    </row>
    <row r="283" spans="1:15" x14ac:dyDescent="0.25">
      <c r="A283">
        <v>8</v>
      </c>
      <c r="B283">
        <v>36</v>
      </c>
      <c r="C283" s="5" t="str">
        <f>VLOOKUP(A283,'WinBUGS output'!A:C,3,FALSE)</f>
        <v>Exercise</v>
      </c>
      <c r="D283" s="5" t="str">
        <f>VLOOKUP(B283,'WinBUGS output'!A:C,3,FALSE)</f>
        <v>Third-wave cognitive therapy individual</v>
      </c>
      <c r="E283" s="5" t="str">
        <f>FIXED('WinBUGS output'!N282,2)</f>
        <v>-1.08</v>
      </c>
      <c r="F283" s="5" t="str">
        <f>FIXED('WinBUGS output'!M282,2)</f>
        <v>-2.39</v>
      </c>
      <c r="G283" s="5" t="str">
        <f>FIXED('WinBUGS output'!O282,2)</f>
        <v>0.20</v>
      </c>
      <c r="H283"/>
      <c r="I283"/>
      <c r="J283"/>
      <c r="N283"/>
      <c r="O283"/>
    </row>
    <row r="284" spans="1:15" x14ac:dyDescent="0.25">
      <c r="A284">
        <v>8</v>
      </c>
      <c r="B284">
        <v>37</v>
      </c>
      <c r="C284" s="5" t="str">
        <f>VLOOKUP(A284,'WinBUGS output'!A:C,3,FALSE)</f>
        <v>Exercise</v>
      </c>
      <c r="D284" s="5" t="str">
        <f>VLOOKUP(B284,'WinBUGS output'!A:C,3,FALSE)</f>
        <v>CBT individual (under 15 sessions) + citalopram</v>
      </c>
      <c r="E284" s="5" t="str">
        <f>FIXED('WinBUGS output'!N283,2)</f>
        <v>-0.95</v>
      </c>
      <c r="F284" s="5" t="str">
        <f>FIXED('WinBUGS output'!M283,2)</f>
        <v>-2.04</v>
      </c>
      <c r="G284" s="5" t="str">
        <f>FIXED('WinBUGS output'!O283,2)</f>
        <v>0.16</v>
      </c>
      <c r="H284"/>
      <c r="I284"/>
      <c r="J284"/>
      <c r="N284"/>
      <c r="O284"/>
    </row>
    <row r="285" spans="1:15" x14ac:dyDescent="0.25">
      <c r="A285">
        <v>8</v>
      </c>
      <c r="B285">
        <v>38</v>
      </c>
      <c r="C285" s="5" t="str">
        <f>VLOOKUP(A285,'WinBUGS output'!A:C,3,FALSE)</f>
        <v>Exercise</v>
      </c>
      <c r="D285" s="5" t="str">
        <f>VLOOKUP(B285,'WinBUGS output'!A:C,3,FALSE)</f>
        <v>CBT individual (over 15 sessions) + any AD</v>
      </c>
      <c r="E285" s="5" t="str">
        <f>FIXED('WinBUGS output'!N284,2)</f>
        <v>-0.67</v>
      </c>
      <c r="F285" s="5" t="str">
        <f>FIXED('WinBUGS output'!M284,2)</f>
        <v>-2.20</v>
      </c>
      <c r="G285" s="5" t="str">
        <f>FIXED('WinBUGS output'!O284,2)</f>
        <v>0.92</v>
      </c>
      <c r="H285"/>
      <c r="I285"/>
      <c r="J285"/>
      <c r="N285"/>
      <c r="O285"/>
    </row>
    <row r="286" spans="1:15" x14ac:dyDescent="0.25">
      <c r="A286">
        <v>8</v>
      </c>
      <c r="B286">
        <v>39</v>
      </c>
      <c r="C286" s="5" t="str">
        <f>VLOOKUP(A286,'WinBUGS output'!A:C,3,FALSE)</f>
        <v>Exercise</v>
      </c>
      <c r="D286" s="5" t="str">
        <f>VLOOKUP(B286,'WinBUGS output'!A:C,3,FALSE)</f>
        <v>Third-wave cognitive therapy individual + any AD</v>
      </c>
      <c r="E286" s="5" t="str">
        <f>FIXED('WinBUGS output'!N285,2)</f>
        <v>-1.23</v>
      </c>
      <c r="F286" s="5" t="str">
        <f>FIXED('WinBUGS output'!M285,2)</f>
        <v>-2.82</v>
      </c>
      <c r="G286" s="5" t="str">
        <f>FIXED('WinBUGS output'!O285,2)</f>
        <v>0.30</v>
      </c>
      <c r="H286"/>
      <c r="I286"/>
      <c r="J286"/>
    </row>
    <row r="287" spans="1:15" x14ac:dyDescent="0.25">
      <c r="A287">
        <v>8</v>
      </c>
      <c r="B287">
        <v>40</v>
      </c>
      <c r="C287" s="5" t="str">
        <f>VLOOKUP(A287,'WinBUGS output'!A:C,3,FALSE)</f>
        <v>Exercise</v>
      </c>
      <c r="D287" s="5" t="str">
        <f>VLOOKUP(B287,'WinBUGS output'!A:C,3,FALSE)</f>
        <v>Exercise + Fluoxetine</v>
      </c>
      <c r="E287" s="5" t="str">
        <f>FIXED('WinBUGS output'!N286,2)</f>
        <v>-2.04</v>
      </c>
      <c r="F287" s="5" t="str">
        <f>FIXED('WinBUGS output'!M286,2)</f>
        <v>-3.23</v>
      </c>
      <c r="G287" s="5" t="str">
        <f>FIXED('WinBUGS output'!O286,2)</f>
        <v>-0.80</v>
      </c>
      <c r="H287"/>
      <c r="I287"/>
      <c r="J287"/>
    </row>
    <row r="288" spans="1:15" x14ac:dyDescent="0.25">
      <c r="A288">
        <v>9</v>
      </c>
      <c r="B288">
        <v>10</v>
      </c>
      <c r="C288" s="5" t="str">
        <f>VLOOKUP(A288,'WinBUGS output'!A:C,3,FALSE)</f>
        <v>Exercise + TAU</v>
      </c>
      <c r="D288" s="5" t="str">
        <f>VLOOKUP(B288,'WinBUGS output'!A:C,3,FALSE)</f>
        <v>Amitriptyline</v>
      </c>
      <c r="E288" s="5" t="str">
        <f>FIXED('WinBUGS output'!N287,2)</f>
        <v>-0.61</v>
      </c>
      <c r="F288" s="5" t="str">
        <f>FIXED('WinBUGS output'!M287,2)</f>
        <v>-1.51</v>
      </c>
      <c r="G288" s="5" t="str">
        <f>FIXED('WinBUGS output'!O287,2)</f>
        <v>0.32</v>
      </c>
      <c r="H288"/>
      <c r="I288"/>
      <c r="J288"/>
    </row>
    <row r="289" spans="1:10" x14ac:dyDescent="0.25">
      <c r="A289">
        <v>9</v>
      </c>
      <c r="B289">
        <v>11</v>
      </c>
      <c r="C289" s="5" t="str">
        <f>VLOOKUP(A289,'WinBUGS output'!A:C,3,FALSE)</f>
        <v>Exercise + TAU</v>
      </c>
      <c r="D289" s="5" t="str">
        <f>VLOOKUP(B289,'WinBUGS output'!A:C,3,FALSE)</f>
        <v>Imipramine</v>
      </c>
      <c r="E289" s="5" t="str">
        <f>FIXED('WinBUGS output'!N288,2)</f>
        <v>-0.72</v>
      </c>
      <c r="F289" s="5" t="str">
        <f>FIXED('WinBUGS output'!M288,2)</f>
        <v>-1.62</v>
      </c>
      <c r="G289" s="5" t="str">
        <f>FIXED('WinBUGS output'!O288,2)</f>
        <v>0.20</v>
      </c>
      <c r="H289"/>
      <c r="I289"/>
      <c r="J289"/>
    </row>
    <row r="290" spans="1:10" x14ac:dyDescent="0.25">
      <c r="A290">
        <v>9</v>
      </c>
      <c r="B290">
        <v>12</v>
      </c>
      <c r="C290" s="5" t="str">
        <f>VLOOKUP(A290,'WinBUGS output'!A:C,3,FALSE)</f>
        <v>Exercise + TAU</v>
      </c>
      <c r="D290" s="5" t="str">
        <f>VLOOKUP(B290,'WinBUGS output'!A:C,3,FALSE)</f>
        <v>Lofepramine</v>
      </c>
      <c r="E290" s="5" t="str">
        <f>FIXED('WinBUGS output'!N289,2)</f>
        <v>-0.91</v>
      </c>
      <c r="F290" s="5" t="str">
        <f>FIXED('WinBUGS output'!M289,2)</f>
        <v>-1.91</v>
      </c>
      <c r="G290" s="5" t="str">
        <f>FIXED('WinBUGS output'!O289,2)</f>
        <v>0.08</v>
      </c>
      <c r="H290"/>
      <c r="I290"/>
      <c r="J290"/>
    </row>
    <row r="291" spans="1:10" x14ac:dyDescent="0.25">
      <c r="A291">
        <v>9</v>
      </c>
      <c r="B291">
        <v>13</v>
      </c>
      <c r="C291" s="5" t="str">
        <f>VLOOKUP(A291,'WinBUGS output'!A:C,3,FALSE)</f>
        <v>Exercise + TAU</v>
      </c>
      <c r="D291" s="5" t="str">
        <f>VLOOKUP(B291,'WinBUGS output'!A:C,3,FALSE)</f>
        <v>Citalopram</v>
      </c>
      <c r="E291" s="5" t="str">
        <f>FIXED('WinBUGS output'!N290,2)</f>
        <v>-0.58</v>
      </c>
      <c r="F291" s="5" t="str">
        <f>FIXED('WinBUGS output'!M290,2)</f>
        <v>-1.47</v>
      </c>
      <c r="G291" s="5" t="str">
        <f>FIXED('WinBUGS output'!O290,2)</f>
        <v>0.32</v>
      </c>
      <c r="H291"/>
      <c r="I291"/>
      <c r="J291"/>
    </row>
    <row r="292" spans="1:10" x14ac:dyDescent="0.25">
      <c r="A292">
        <v>9</v>
      </c>
      <c r="B292">
        <v>14</v>
      </c>
      <c r="C292" s="5" t="str">
        <f>VLOOKUP(A292,'WinBUGS output'!A:C,3,FALSE)</f>
        <v>Exercise + TAU</v>
      </c>
      <c r="D292" s="5" t="str">
        <f>VLOOKUP(B292,'WinBUGS output'!A:C,3,FALSE)</f>
        <v>Escitalopram</v>
      </c>
      <c r="E292" s="5" t="str">
        <f>FIXED('WinBUGS output'!N291,2)</f>
        <v>-0.64</v>
      </c>
      <c r="F292" s="5" t="str">
        <f>FIXED('WinBUGS output'!M291,2)</f>
        <v>-1.54</v>
      </c>
      <c r="G292" s="5" t="str">
        <f>FIXED('WinBUGS output'!O291,2)</f>
        <v>0.27</v>
      </c>
      <c r="H292"/>
      <c r="I292"/>
      <c r="J292"/>
    </row>
    <row r="293" spans="1:10" x14ac:dyDescent="0.25">
      <c r="A293">
        <v>9</v>
      </c>
      <c r="B293">
        <v>15</v>
      </c>
      <c r="C293" s="5" t="str">
        <f>VLOOKUP(A293,'WinBUGS output'!A:C,3,FALSE)</f>
        <v>Exercise + TAU</v>
      </c>
      <c r="D293" s="5" t="str">
        <f>VLOOKUP(B293,'WinBUGS output'!A:C,3,FALSE)</f>
        <v>Fluoxetine</v>
      </c>
      <c r="E293" s="5" t="str">
        <f>FIXED('WinBUGS output'!N292,2)</f>
        <v>-0.59</v>
      </c>
      <c r="F293" s="5" t="str">
        <f>FIXED('WinBUGS output'!M292,2)</f>
        <v>-1.49</v>
      </c>
      <c r="G293" s="5" t="str">
        <f>FIXED('WinBUGS output'!O292,2)</f>
        <v>0.32</v>
      </c>
      <c r="H293"/>
      <c r="I293"/>
      <c r="J293"/>
    </row>
    <row r="294" spans="1:10" x14ac:dyDescent="0.25">
      <c r="A294">
        <v>9</v>
      </c>
      <c r="B294">
        <v>16</v>
      </c>
      <c r="C294" s="5" t="str">
        <f>VLOOKUP(A294,'WinBUGS output'!A:C,3,FALSE)</f>
        <v>Exercise + TAU</v>
      </c>
      <c r="D294" s="5" t="str">
        <f>VLOOKUP(B294,'WinBUGS output'!A:C,3,FALSE)</f>
        <v>Sertraline</v>
      </c>
      <c r="E294" s="5" t="str">
        <f>FIXED('WinBUGS output'!N293,2)</f>
        <v>-0.56</v>
      </c>
      <c r="F294" s="5" t="str">
        <f>FIXED('WinBUGS output'!M293,2)</f>
        <v>-1.45</v>
      </c>
      <c r="G294" s="5" t="str">
        <f>FIXED('WinBUGS output'!O293,2)</f>
        <v>0.37</v>
      </c>
      <c r="H294"/>
      <c r="I294"/>
      <c r="J294"/>
    </row>
    <row r="295" spans="1:10" x14ac:dyDescent="0.25">
      <c r="A295">
        <v>9</v>
      </c>
      <c r="B295">
        <v>17</v>
      </c>
      <c r="C295" s="5" t="str">
        <f>VLOOKUP(A295,'WinBUGS output'!A:C,3,FALSE)</f>
        <v>Exercise + TAU</v>
      </c>
      <c r="D295" s="5" t="str">
        <f>VLOOKUP(B295,'WinBUGS output'!A:C,3,FALSE)</f>
        <v>Any AD</v>
      </c>
      <c r="E295" s="5" t="str">
        <f>FIXED('WinBUGS output'!N294,2)</f>
        <v>1.07</v>
      </c>
      <c r="F295" s="5" t="str">
        <f>FIXED('WinBUGS output'!M294,2)</f>
        <v>-0.55</v>
      </c>
      <c r="G295" s="5" t="str">
        <f>FIXED('WinBUGS output'!O294,2)</f>
        <v>2.69</v>
      </c>
      <c r="H295"/>
      <c r="I295"/>
      <c r="J295"/>
    </row>
    <row r="296" spans="1:10" x14ac:dyDescent="0.25">
      <c r="A296">
        <v>9</v>
      </c>
      <c r="B296">
        <v>18</v>
      </c>
      <c r="C296" s="5" t="str">
        <f>VLOOKUP(A296,'WinBUGS output'!A:C,3,FALSE)</f>
        <v>Exercise + TAU</v>
      </c>
      <c r="D296" s="5" t="str">
        <f>VLOOKUP(B296,'WinBUGS output'!A:C,3,FALSE)</f>
        <v>Mirtazapine</v>
      </c>
      <c r="E296" s="5" t="str">
        <f>FIXED('WinBUGS output'!N295,2)</f>
        <v>-0.51</v>
      </c>
      <c r="F296" s="5" t="str">
        <f>FIXED('WinBUGS output'!M295,2)</f>
        <v>-1.44</v>
      </c>
      <c r="G296" s="5" t="str">
        <f>FIXED('WinBUGS output'!O295,2)</f>
        <v>0.44</v>
      </c>
      <c r="H296"/>
      <c r="I296"/>
      <c r="J296"/>
    </row>
    <row r="297" spans="1:10" x14ac:dyDescent="0.25">
      <c r="A297">
        <v>9</v>
      </c>
      <c r="B297">
        <v>19</v>
      </c>
      <c r="C297" s="5" t="str">
        <f>VLOOKUP(A297,'WinBUGS output'!A:C,3,FALSE)</f>
        <v>Exercise + TAU</v>
      </c>
      <c r="D297" s="5" t="str">
        <f>VLOOKUP(B297,'WinBUGS output'!A:C,3,FALSE)</f>
        <v>Short-term psychodynamic psychotherapy individual + TAU</v>
      </c>
      <c r="E297" s="5" t="str">
        <f>FIXED('WinBUGS output'!N296,2)</f>
        <v>-0.26</v>
      </c>
      <c r="F297" s="5" t="str">
        <f>FIXED('WinBUGS output'!M296,2)</f>
        <v>-1.12</v>
      </c>
      <c r="G297" s="5" t="str">
        <f>FIXED('WinBUGS output'!O296,2)</f>
        <v>0.61</v>
      </c>
      <c r="H297"/>
      <c r="I297"/>
      <c r="J297"/>
    </row>
    <row r="298" spans="1:10" x14ac:dyDescent="0.25">
      <c r="A298">
        <v>9</v>
      </c>
      <c r="B298">
        <v>20</v>
      </c>
      <c r="C298" s="5" t="str">
        <f>VLOOKUP(A298,'WinBUGS output'!A:C,3,FALSE)</f>
        <v>Exercise + TAU</v>
      </c>
      <c r="D298" s="5" t="str">
        <f>VLOOKUP(B298,'WinBUGS output'!A:C,3,FALSE)</f>
        <v>Cognitive bibliotherapy with support + TAU</v>
      </c>
      <c r="E298" s="5" t="str">
        <f>FIXED('WinBUGS output'!N297,2)</f>
        <v>-0.34</v>
      </c>
      <c r="F298" s="5" t="str">
        <f>FIXED('WinBUGS output'!M297,2)</f>
        <v>-1.13</v>
      </c>
      <c r="G298" s="5" t="str">
        <f>FIXED('WinBUGS output'!O297,2)</f>
        <v>0.45</v>
      </c>
      <c r="H298"/>
      <c r="I298"/>
      <c r="J298"/>
    </row>
    <row r="299" spans="1:10" x14ac:dyDescent="0.25">
      <c r="A299">
        <v>9</v>
      </c>
      <c r="B299">
        <v>21</v>
      </c>
      <c r="C299" s="5" t="str">
        <f>VLOOKUP(A299,'WinBUGS output'!A:C,3,FALSE)</f>
        <v>Exercise + TAU</v>
      </c>
      <c r="D299" s="5" t="str">
        <f>VLOOKUP(B299,'WinBUGS output'!A:C,3,FALSE)</f>
        <v>Computerised-CBT (CCBT) with support</v>
      </c>
      <c r="E299" s="5" t="str">
        <f>FIXED('WinBUGS output'!N298,2)</f>
        <v>-0.11</v>
      </c>
      <c r="F299" s="5" t="str">
        <f>FIXED('WinBUGS output'!M298,2)</f>
        <v>-1.04</v>
      </c>
      <c r="G299" s="5" t="str">
        <f>FIXED('WinBUGS output'!O298,2)</f>
        <v>0.87</v>
      </c>
      <c r="H299"/>
      <c r="I299"/>
      <c r="J299"/>
    </row>
    <row r="300" spans="1:10" x14ac:dyDescent="0.25">
      <c r="A300">
        <v>9</v>
      </c>
      <c r="B300">
        <v>22</v>
      </c>
      <c r="C300" s="5" t="str">
        <f>VLOOKUP(A300,'WinBUGS output'!A:C,3,FALSE)</f>
        <v>Exercise + TAU</v>
      </c>
      <c r="D300" s="5" t="str">
        <f>VLOOKUP(B300,'WinBUGS output'!A:C,3,FALSE)</f>
        <v>Cognitive bibliotherapy + TAU</v>
      </c>
      <c r="E300" s="5" t="str">
        <f>FIXED('WinBUGS output'!N299,2)</f>
        <v>0.18</v>
      </c>
      <c r="F300" s="5" t="str">
        <f>FIXED('WinBUGS output'!M299,2)</f>
        <v>-0.62</v>
      </c>
      <c r="G300" s="5" t="str">
        <f>FIXED('WinBUGS output'!O299,2)</f>
        <v>0.99</v>
      </c>
      <c r="H300"/>
      <c r="I300"/>
      <c r="J300"/>
    </row>
    <row r="301" spans="1:10" x14ac:dyDescent="0.25">
      <c r="A301">
        <v>9</v>
      </c>
      <c r="B301">
        <v>23</v>
      </c>
      <c r="C301" s="5" t="str">
        <f>VLOOKUP(A301,'WinBUGS output'!A:C,3,FALSE)</f>
        <v>Exercise + TAU</v>
      </c>
      <c r="D301" s="5" t="str">
        <f>VLOOKUP(B301,'WinBUGS output'!A:C,3,FALSE)</f>
        <v>Computerised cognitive bias modification</v>
      </c>
      <c r="E301" s="5" t="str">
        <f>FIXED('WinBUGS output'!N300,2)</f>
        <v>-0.01</v>
      </c>
      <c r="F301" s="5" t="str">
        <f>FIXED('WinBUGS output'!M300,2)</f>
        <v>-0.96</v>
      </c>
      <c r="G301" s="5" t="str">
        <f>FIXED('WinBUGS output'!O300,2)</f>
        <v>0.88</v>
      </c>
      <c r="H301"/>
      <c r="I301"/>
      <c r="J301"/>
    </row>
    <row r="302" spans="1:10" x14ac:dyDescent="0.25">
      <c r="A302">
        <v>9</v>
      </c>
      <c r="B302">
        <v>24</v>
      </c>
      <c r="C302" s="5" t="str">
        <f>VLOOKUP(A302,'WinBUGS output'!A:C,3,FALSE)</f>
        <v>Exercise + TAU</v>
      </c>
      <c r="D302" s="5" t="str">
        <f>VLOOKUP(B302,'WinBUGS output'!A:C,3,FALSE)</f>
        <v>Computerised-CBT (CCBT)</v>
      </c>
      <c r="E302" s="5" t="str">
        <f>FIXED('WinBUGS output'!N301,2)</f>
        <v>0.05</v>
      </c>
      <c r="F302" s="5" t="str">
        <f>FIXED('WinBUGS output'!M301,2)</f>
        <v>-0.79</v>
      </c>
      <c r="G302" s="5" t="str">
        <f>FIXED('WinBUGS output'!O301,2)</f>
        <v>0.87</v>
      </c>
      <c r="H302"/>
      <c r="I302"/>
      <c r="J302"/>
    </row>
    <row r="303" spans="1:10" x14ac:dyDescent="0.25">
      <c r="A303">
        <v>9</v>
      </c>
      <c r="B303">
        <v>25</v>
      </c>
      <c r="C303" s="5" t="str">
        <f>VLOOKUP(A303,'WinBUGS output'!A:C,3,FALSE)</f>
        <v>Exercise + TAU</v>
      </c>
      <c r="D303" s="5" t="str">
        <f>VLOOKUP(B303,'WinBUGS output'!A:C,3,FALSE)</f>
        <v>Computerised-CBT (CCBT) + TAU</v>
      </c>
      <c r="E303" s="5" t="str">
        <f>FIXED('WinBUGS output'!N302,2)</f>
        <v>0.02</v>
      </c>
      <c r="F303" s="5" t="str">
        <f>FIXED('WinBUGS output'!M302,2)</f>
        <v>-0.71</v>
      </c>
      <c r="G303" s="5" t="str">
        <f>FIXED('WinBUGS output'!O302,2)</f>
        <v>0.74</v>
      </c>
      <c r="H303"/>
      <c r="I303"/>
      <c r="J303"/>
    </row>
    <row r="304" spans="1:10" x14ac:dyDescent="0.25">
      <c r="A304">
        <v>9</v>
      </c>
      <c r="B304">
        <v>26</v>
      </c>
      <c r="C304" s="5" t="str">
        <f>VLOOKUP(A304,'WinBUGS output'!A:C,3,FALSE)</f>
        <v>Exercise + TAU</v>
      </c>
      <c r="D304" s="5" t="str">
        <f>VLOOKUP(B304,'WinBUGS output'!A:C,3,FALSE)</f>
        <v>Computerised-problem solving therapy</v>
      </c>
      <c r="E304" s="5" t="str">
        <f>FIXED('WinBUGS output'!N303,2)</f>
        <v>0.02</v>
      </c>
      <c r="F304" s="5" t="str">
        <f>FIXED('WinBUGS output'!M303,2)</f>
        <v>-0.85</v>
      </c>
      <c r="G304" s="5" t="str">
        <f>FIXED('WinBUGS output'!O303,2)</f>
        <v>0.86</v>
      </c>
      <c r="H304"/>
      <c r="I304"/>
      <c r="J304"/>
    </row>
    <row r="305" spans="1:10" x14ac:dyDescent="0.25">
      <c r="A305">
        <v>9</v>
      </c>
      <c r="B305">
        <v>27</v>
      </c>
      <c r="C305" s="5" t="str">
        <f>VLOOKUP(A305,'WinBUGS output'!A:C,3,FALSE)</f>
        <v>Exercise + TAU</v>
      </c>
      <c r="D305" s="5" t="str">
        <f>VLOOKUP(B305,'WinBUGS output'!A:C,3,FALSE)</f>
        <v>Interpersonal psychotherapy (IPT)</v>
      </c>
      <c r="E305" s="5" t="str">
        <f>FIXED('WinBUGS output'!N304,2)</f>
        <v>-0.81</v>
      </c>
      <c r="F305" s="5" t="str">
        <f>FIXED('WinBUGS output'!M304,2)</f>
        <v>-1.75</v>
      </c>
      <c r="G305" s="5" t="str">
        <f>FIXED('WinBUGS output'!O304,2)</f>
        <v>0.13</v>
      </c>
      <c r="H305"/>
      <c r="I305"/>
      <c r="J305"/>
    </row>
    <row r="306" spans="1:10" x14ac:dyDescent="0.25">
      <c r="A306">
        <v>9</v>
      </c>
      <c r="B306">
        <v>28</v>
      </c>
      <c r="C306" s="5" t="str">
        <f>VLOOKUP(A306,'WinBUGS output'!A:C,3,FALSE)</f>
        <v>Exercise + TAU</v>
      </c>
      <c r="D306" s="5" t="str">
        <f>VLOOKUP(B306,'WinBUGS output'!A:C,3,FALSE)</f>
        <v>Emotion-focused therapy (EFT)</v>
      </c>
      <c r="E306" s="5" t="str">
        <f>FIXED('WinBUGS output'!N305,2)</f>
        <v>-0.12</v>
      </c>
      <c r="F306" s="5" t="str">
        <f>FIXED('WinBUGS output'!M305,2)</f>
        <v>-1.44</v>
      </c>
      <c r="G306" s="5" t="str">
        <f>FIXED('WinBUGS output'!O305,2)</f>
        <v>1.09</v>
      </c>
      <c r="H306"/>
      <c r="I306"/>
      <c r="J306"/>
    </row>
    <row r="307" spans="1:10" x14ac:dyDescent="0.25">
      <c r="A307">
        <v>9</v>
      </c>
      <c r="B307">
        <v>29</v>
      </c>
      <c r="C307" s="5" t="str">
        <f>VLOOKUP(A307,'WinBUGS output'!A:C,3,FALSE)</f>
        <v>Exercise + TAU</v>
      </c>
      <c r="D307" s="5" t="str">
        <f>VLOOKUP(B307,'WinBUGS output'!A:C,3,FALSE)</f>
        <v>Non-directive counselling</v>
      </c>
      <c r="E307" s="5" t="str">
        <f>FIXED('WinBUGS output'!N306,2)</f>
        <v>0.06</v>
      </c>
      <c r="F307" s="5" t="str">
        <f>FIXED('WinBUGS output'!M306,2)</f>
        <v>-0.74</v>
      </c>
      <c r="G307" s="5" t="str">
        <f>FIXED('WinBUGS output'!O306,2)</f>
        <v>0.85</v>
      </c>
      <c r="H307"/>
      <c r="I307"/>
      <c r="J307"/>
    </row>
    <row r="308" spans="1:10" x14ac:dyDescent="0.25">
      <c r="A308">
        <v>9</v>
      </c>
      <c r="B308">
        <v>30</v>
      </c>
      <c r="C308" s="5" t="str">
        <f>VLOOKUP(A308,'WinBUGS output'!A:C,3,FALSE)</f>
        <v>Exercise + TAU</v>
      </c>
      <c r="D308" s="5" t="str">
        <f>VLOOKUP(B308,'WinBUGS output'!A:C,3,FALSE)</f>
        <v>Relational client-centered therapy</v>
      </c>
      <c r="E308" s="5" t="str">
        <f>FIXED('WinBUGS output'!N307,2)</f>
        <v>0.25</v>
      </c>
      <c r="F308" s="5" t="str">
        <f>FIXED('WinBUGS output'!M307,2)</f>
        <v>-0.99</v>
      </c>
      <c r="G308" s="5" t="str">
        <f>FIXED('WinBUGS output'!O307,2)</f>
        <v>1.55</v>
      </c>
      <c r="H308"/>
      <c r="I308"/>
      <c r="J308"/>
    </row>
    <row r="309" spans="1:10" x14ac:dyDescent="0.25">
      <c r="A309">
        <v>9</v>
      </c>
      <c r="B309">
        <v>31</v>
      </c>
      <c r="C309" s="5" t="str">
        <f>VLOOKUP(A309,'WinBUGS output'!A:C,3,FALSE)</f>
        <v>Exercise + TAU</v>
      </c>
      <c r="D309" s="5" t="str">
        <f>VLOOKUP(B309,'WinBUGS output'!A:C,3,FALSE)</f>
        <v>Behavioural activation (BA)</v>
      </c>
      <c r="E309" s="5" t="str">
        <f>FIXED('WinBUGS output'!N308,2)</f>
        <v>-0.74</v>
      </c>
      <c r="F309" s="5" t="str">
        <f>FIXED('WinBUGS output'!M308,2)</f>
        <v>-1.57</v>
      </c>
      <c r="G309" s="5" t="str">
        <f>FIXED('WinBUGS output'!O308,2)</f>
        <v>0.08</v>
      </c>
      <c r="H309"/>
      <c r="I309"/>
      <c r="J309"/>
    </row>
    <row r="310" spans="1:10" x14ac:dyDescent="0.25">
      <c r="A310">
        <v>9</v>
      </c>
      <c r="B310">
        <v>32</v>
      </c>
      <c r="C310" s="5" t="str">
        <f>VLOOKUP(A310,'WinBUGS output'!A:C,3,FALSE)</f>
        <v>Exercise + TAU</v>
      </c>
      <c r="D310" s="5" t="str">
        <f>VLOOKUP(B310,'WinBUGS output'!A:C,3,FALSE)</f>
        <v>Behavioural activation (BA) + TAU</v>
      </c>
      <c r="E310" s="5" t="str">
        <f>FIXED('WinBUGS output'!N309,2)</f>
        <v>-0.62</v>
      </c>
      <c r="F310" s="5" t="str">
        <f>FIXED('WinBUGS output'!M309,2)</f>
        <v>-1.60</v>
      </c>
      <c r="G310" s="5" t="str">
        <f>FIXED('WinBUGS output'!O309,2)</f>
        <v>0.34</v>
      </c>
      <c r="H310"/>
      <c r="I310"/>
      <c r="J310"/>
    </row>
    <row r="311" spans="1:10" x14ac:dyDescent="0.25">
      <c r="A311">
        <v>9</v>
      </c>
      <c r="B311">
        <v>33</v>
      </c>
      <c r="C311" s="5" t="str">
        <f>VLOOKUP(A311,'WinBUGS output'!A:C,3,FALSE)</f>
        <v>Exercise + TAU</v>
      </c>
      <c r="D311" s="5" t="str">
        <f>VLOOKUP(B311,'WinBUGS output'!A:C,3,FALSE)</f>
        <v>CBT individual (under 15 sessions)</v>
      </c>
      <c r="E311" s="5" t="str">
        <f>FIXED('WinBUGS output'!N310,2)</f>
        <v>0.17</v>
      </c>
      <c r="F311" s="5" t="str">
        <f>FIXED('WinBUGS output'!M310,2)</f>
        <v>-0.61</v>
      </c>
      <c r="G311" s="5" t="str">
        <f>FIXED('WinBUGS output'!O310,2)</f>
        <v>0.94</v>
      </c>
      <c r="H311"/>
      <c r="I311"/>
      <c r="J311"/>
    </row>
    <row r="312" spans="1:10" x14ac:dyDescent="0.25">
      <c r="A312">
        <v>9</v>
      </c>
      <c r="B312">
        <v>34</v>
      </c>
      <c r="C312" s="5" t="str">
        <f>VLOOKUP(A312,'WinBUGS output'!A:C,3,FALSE)</f>
        <v>Exercise + TAU</v>
      </c>
      <c r="D312" s="5" t="str">
        <f>VLOOKUP(B312,'WinBUGS output'!A:C,3,FALSE)</f>
        <v>CBT individual (under 15 sessions) + TAU</v>
      </c>
      <c r="E312" s="5" t="str">
        <f>FIXED('WinBUGS output'!N311,2)</f>
        <v>0.00</v>
      </c>
      <c r="F312" s="5" t="str">
        <f>FIXED('WinBUGS output'!M311,2)</f>
        <v>-0.82</v>
      </c>
      <c r="G312" s="5" t="str">
        <f>FIXED('WinBUGS output'!O311,2)</f>
        <v>0.81</v>
      </c>
      <c r="H312"/>
      <c r="I312"/>
      <c r="J312"/>
    </row>
    <row r="313" spans="1:10" x14ac:dyDescent="0.25">
      <c r="A313">
        <v>9</v>
      </c>
      <c r="B313">
        <v>35</v>
      </c>
      <c r="C313" s="5" t="str">
        <f>VLOOKUP(A313,'WinBUGS output'!A:C,3,FALSE)</f>
        <v>Exercise + TAU</v>
      </c>
      <c r="D313" s="5" t="str">
        <f>VLOOKUP(B313,'WinBUGS output'!A:C,3,FALSE)</f>
        <v>CBT individual (over 15 sessions)</v>
      </c>
      <c r="E313" s="5" t="str">
        <f>FIXED('WinBUGS output'!N312,2)</f>
        <v>-0.86</v>
      </c>
      <c r="F313" s="5" t="str">
        <f>FIXED('WinBUGS output'!M312,2)</f>
        <v>-1.72</v>
      </c>
      <c r="G313" s="5" t="str">
        <f>FIXED('WinBUGS output'!O312,2)</f>
        <v>0.00</v>
      </c>
      <c r="H313"/>
      <c r="I313"/>
      <c r="J313"/>
    </row>
    <row r="314" spans="1:10" x14ac:dyDescent="0.25">
      <c r="A314">
        <v>9</v>
      </c>
      <c r="B314">
        <v>36</v>
      </c>
      <c r="C314" s="5" t="str">
        <f>VLOOKUP(A314,'WinBUGS output'!A:C,3,FALSE)</f>
        <v>Exercise + TAU</v>
      </c>
      <c r="D314" s="5" t="str">
        <f>VLOOKUP(B314,'WinBUGS output'!A:C,3,FALSE)</f>
        <v>Third-wave cognitive therapy individual</v>
      </c>
      <c r="E314" s="5" t="str">
        <f>FIXED('WinBUGS output'!N313,2)</f>
        <v>-1.13</v>
      </c>
      <c r="F314" s="5" t="str">
        <f>FIXED('WinBUGS output'!M313,2)</f>
        <v>-2.30</v>
      </c>
      <c r="G314" s="5" t="str">
        <f>FIXED('WinBUGS output'!O313,2)</f>
        <v>-0.01</v>
      </c>
      <c r="H314"/>
      <c r="I314"/>
      <c r="J314"/>
    </row>
    <row r="315" spans="1:10" x14ac:dyDescent="0.25">
      <c r="A315">
        <v>9</v>
      </c>
      <c r="B315">
        <v>37</v>
      </c>
      <c r="C315" s="5" t="str">
        <f>VLOOKUP(A315,'WinBUGS output'!A:C,3,FALSE)</f>
        <v>Exercise + TAU</v>
      </c>
      <c r="D315" s="5" t="str">
        <f>VLOOKUP(B315,'WinBUGS output'!A:C,3,FALSE)</f>
        <v>CBT individual (under 15 sessions) + citalopram</v>
      </c>
      <c r="E315" s="5" t="str">
        <f>FIXED('WinBUGS output'!N314,2)</f>
        <v>-1.00</v>
      </c>
      <c r="F315" s="5" t="str">
        <f>FIXED('WinBUGS output'!M314,2)</f>
        <v>-1.92</v>
      </c>
      <c r="G315" s="5" t="str">
        <f>FIXED('WinBUGS output'!O314,2)</f>
        <v>-0.05</v>
      </c>
      <c r="H315"/>
      <c r="I315"/>
      <c r="J315"/>
    </row>
    <row r="316" spans="1:10" x14ac:dyDescent="0.25">
      <c r="A316">
        <v>9</v>
      </c>
      <c r="B316">
        <v>38</v>
      </c>
      <c r="C316" s="5" t="str">
        <f>VLOOKUP(A316,'WinBUGS output'!A:C,3,FALSE)</f>
        <v>Exercise + TAU</v>
      </c>
      <c r="D316" s="5" t="str">
        <f>VLOOKUP(B316,'WinBUGS output'!A:C,3,FALSE)</f>
        <v>CBT individual (over 15 sessions) + any AD</v>
      </c>
      <c r="E316" s="5" t="str">
        <f>FIXED('WinBUGS output'!N315,2)</f>
        <v>-0.72</v>
      </c>
      <c r="F316" s="5" t="str">
        <f>FIXED('WinBUGS output'!M315,2)</f>
        <v>-2.15</v>
      </c>
      <c r="G316" s="5" t="str">
        <f>FIXED('WinBUGS output'!O315,2)</f>
        <v>0.78</v>
      </c>
      <c r="H316"/>
      <c r="I316"/>
      <c r="J316"/>
    </row>
    <row r="317" spans="1:10" x14ac:dyDescent="0.25">
      <c r="A317">
        <v>9</v>
      </c>
      <c r="B317">
        <v>39</v>
      </c>
      <c r="C317" s="5" t="str">
        <f>VLOOKUP(A317,'WinBUGS output'!A:C,3,FALSE)</f>
        <v>Exercise + TAU</v>
      </c>
      <c r="D317" s="5" t="str">
        <f>VLOOKUP(B317,'WinBUGS output'!A:C,3,FALSE)</f>
        <v>Third-wave cognitive therapy individual + any AD</v>
      </c>
      <c r="E317" s="5" t="str">
        <f>FIXED('WinBUGS output'!N316,2)</f>
        <v>-1.28</v>
      </c>
      <c r="F317" s="5" t="str">
        <f>FIXED('WinBUGS output'!M316,2)</f>
        <v>-2.79</v>
      </c>
      <c r="G317" s="5" t="str">
        <f>FIXED('WinBUGS output'!O316,2)</f>
        <v>0.14</v>
      </c>
      <c r="H317"/>
      <c r="I317"/>
      <c r="J317"/>
    </row>
    <row r="318" spans="1:10" x14ac:dyDescent="0.25">
      <c r="A318">
        <v>9</v>
      </c>
      <c r="B318">
        <v>40</v>
      </c>
      <c r="C318" s="5" t="str">
        <f>VLOOKUP(A318,'WinBUGS output'!A:C,3,FALSE)</f>
        <v>Exercise + TAU</v>
      </c>
      <c r="D318" s="5" t="str">
        <f>VLOOKUP(B318,'WinBUGS output'!A:C,3,FALSE)</f>
        <v>Exercise + Fluoxetine</v>
      </c>
      <c r="E318" s="5" t="str">
        <f>FIXED('WinBUGS output'!N317,2)</f>
        <v>-2.09</v>
      </c>
      <c r="F318" s="5" t="str">
        <f>FIXED('WinBUGS output'!M317,2)</f>
        <v>-3.13</v>
      </c>
      <c r="G318" s="5" t="str">
        <f>FIXED('WinBUGS output'!O317,2)</f>
        <v>-1.01</v>
      </c>
      <c r="H318"/>
      <c r="I318"/>
      <c r="J318"/>
    </row>
    <row r="319" spans="1:10" x14ac:dyDescent="0.25">
      <c r="A319">
        <v>10</v>
      </c>
      <c r="B319">
        <v>11</v>
      </c>
      <c r="C319" s="5" t="str">
        <f>VLOOKUP(A319,'WinBUGS output'!A:C,3,FALSE)</f>
        <v>Amitriptyline</v>
      </c>
      <c r="D319" s="5" t="str">
        <f>VLOOKUP(B319,'WinBUGS output'!A:C,3,FALSE)</f>
        <v>Imipramine</v>
      </c>
      <c r="E319" s="5" t="str">
        <f>FIXED('WinBUGS output'!N318,2)</f>
        <v>-0.11</v>
      </c>
      <c r="F319" s="5" t="str">
        <f>FIXED('WinBUGS output'!M318,2)</f>
        <v>-0.42</v>
      </c>
      <c r="G319" s="5" t="str">
        <f>FIXED('WinBUGS output'!O318,2)</f>
        <v>0.17</v>
      </c>
      <c r="H319"/>
      <c r="I319"/>
      <c r="J319"/>
    </row>
    <row r="320" spans="1:10" x14ac:dyDescent="0.25">
      <c r="A320">
        <v>10</v>
      </c>
      <c r="B320">
        <v>12</v>
      </c>
      <c r="C320" s="5" t="str">
        <f>VLOOKUP(A320,'WinBUGS output'!A:C,3,FALSE)</f>
        <v>Amitriptyline</v>
      </c>
      <c r="D320" s="5" t="str">
        <f>VLOOKUP(B320,'WinBUGS output'!A:C,3,FALSE)</f>
        <v>Lofepramine</v>
      </c>
      <c r="E320" s="5" t="str">
        <f>FIXED('WinBUGS output'!N319,2)</f>
        <v>-0.30</v>
      </c>
      <c r="F320" s="5" t="str">
        <f>FIXED('WinBUGS output'!M319,2)</f>
        <v>-0.83</v>
      </c>
      <c r="G320" s="5" t="str">
        <f>FIXED('WinBUGS output'!O319,2)</f>
        <v>0.12</v>
      </c>
      <c r="H320"/>
      <c r="I320"/>
      <c r="J320"/>
    </row>
    <row r="321" spans="1:10" x14ac:dyDescent="0.25">
      <c r="A321">
        <v>10</v>
      </c>
      <c r="B321">
        <v>13</v>
      </c>
      <c r="C321" s="5" t="str">
        <f>VLOOKUP(A321,'WinBUGS output'!A:C,3,FALSE)</f>
        <v>Amitriptyline</v>
      </c>
      <c r="D321" s="5" t="str">
        <f>VLOOKUP(B321,'WinBUGS output'!A:C,3,FALSE)</f>
        <v>Citalopram</v>
      </c>
      <c r="E321" s="5" t="str">
        <f>FIXED('WinBUGS output'!N320,2)</f>
        <v>0.02</v>
      </c>
      <c r="F321" s="5" t="str">
        <f>FIXED('WinBUGS output'!M320,2)</f>
        <v>-0.22</v>
      </c>
      <c r="G321" s="5" t="str">
        <f>FIXED('WinBUGS output'!O320,2)</f>
        <v>0.26</v>
      </c>
      <c r="H321"/>
      <c r="I321"/>
      <c r="J321"/>
    </row>
    <row r="322" spans="1:10" x14ac:dyDescent="0.25">
      <c r="A322">
        <v>10</v>
      </c>
      <c r="B322">
        <v>14</v>
      </c>
      <c r="C322" s="5" t="str">
        <f>VLOOKUP(A322,'WinBUGS output'!A:C,3,FALSE)</f>
        <v>Amitriptyline</v>
      </c>
      <c r="D322" s="5" t="str">
        <f>VLOOKUP(B322,'WinBUGS output'!A:C,3,FALSE)</f>
        <v>Escitalopram</v>
      </c>
      <c r="E322" s="5" t="str">
        <f>FIXED('WinBUGS output'!N321,2)</f>
        <v>-0.04</v>
      </c>
      <c r="F322" s="5" t="str">
        <f>FIXED('WinBUGS output'!M321,2)</f>
        <v>-0.28</v>
      </c>
      <c r="G322" s="5" t="str">
        <f>FIXED('WinBUGS output'!O321,2)</f>
        <v>0.20</v>
      </c>
      <c r="H322"/>
      <c r="I322"/>
      <c r="J322"/>
    </row>
    <row r="323" spans="1:10" x14ac:dyDescent="0.25">
      <c r="A323">
        <v>10</v>
      </c>
      <c r="B323">
        <v>15</v>
      </c>
      <c r="C323" s="5" t="str">
        <f>VLOOKUP(A323,'WinBUGS output'!A:C,3,FALSE)</f>
        <v>Amitriptyline</v>
      </c>
      <c r="D323" s="5" t="str">
        <f>VLOOKUP(B323,'WinBUGS output'!A:C,3,FALSE)</f>
        <v>Fluoxetine</v>
      </c>
      <c r="E323" s="5" t="str">
        <f>FIXED('WinBUGS output'!N322,2)</f>
        <v>0.01</v>
      </c>
      <c r="F323" s="5" t="str">
        <f>FIXED('WinBUGS output'!M322,2)</f>
        <v>-0.19</v>
      </c>
      <c r="G323" s="5" t="str">
        <f>FIXED('WinBUGS output'!O322,2)</f>
        <v>0.21</v>
      </c>
      <c r="H323" t="s">
        <v>1244</v>
      </c>
      <c r="I323" t="s">
        <v>1261</v>
      </c>
      <c r="J323" t="s">
        <v>1262</v>
      </c>
    </row>
    <row r="324" spans="1:10" x14ac:dyDescent="0.25">
      <c r="A324">
        <v>10</v>
      </c>
      <c r="B324">
        <v>16</v>
      </c>
      <c r="C324" s="5" t="str">
        <f>VLOOKUP(A324,'WinBUGS output'!A:C,3,FALSE)</f>
        <v>Amitriptyline</v>
      </c>
      <c r="D324" s="5" t="str">
        <f>VLOOKUP(B324,'WinBUGS output'!A:C,3,FALSE)</f>
        <v>Sertraline</v>
      </c>
      <c r="E324" s="5" t="str">
        <f>FIXED('WinBUGS output'!N323,2)</f>
        <v>0.05</v>
      </c>
      <c r="F324" s="5" t="str">
        <f>FIXED('WinBUGS output'!M323,2)</f>
        <v>-0.21</v>
      </c>
      <c r="G324" s="5" t="str">
        <f>FIXED('WinBUGS output'!O323,2)</f>
        <v>0.32</v>
      </c>
      <c r="H324" t="s">
        <v>1263</v>
      </c>
      <c r="I324" t="s">
        <v>1264</v>
      </c>
      <c r="J324" t="s">
        <v>1265</v>
      </c>
    </row>
    <row r="325" spans="1:10" x14ac:dyDescent="0.25">
      <c r="A325">
        <v>10</v>
      </c>
      <c r="B325">
        <v>17</v>
      </c>
      <c r="C325" s="5" t="str">
        <f>VLOOKUP(A325,'WinBUGS output'!A:C,3,FALSE)</f>
        <v>Amitriptyline</v>
      </c>
      <c r="D325" s="5" t="str">
        <f>VLOOKUP(B325,'WinBUGS output'!A:C,3,FALSE)</f>
        <v>Any AD</v>
      </c>
      <c r="E325" s="5" t="str">
        <f>FIXED('WinBUGS output'!N324,2)</f>
        <v>1.67</v>
      </c>
      <c r="F325" s="5" t="str">
        <f>FIXED('WinBUGS output'!M324,2)</f>
        <v>0.22</v>
      </c>
      <c r="G325" s="5" t="str">
        <f>FIXED('WinBUGS output'!O324,2)</f>
        <v>3.15</v>
      </c>
      <c r="H325"/>
      <c r="I325"/>
      <c r="J325"/>
    </row>
    <row r="326" spans="1:10" x14ac:dyDescent="0.25">
      <c r="A326">
        <v>10</v>
      </c>
      <c r="B326">
        <v>18</v>
      </c>
      <c r="C326" s="5" t="str">
        <f>VLOOKUP(A326,'WinBUGS output'!A:C,3,FALSE)</f>
        <v>Amitriptyline</v>
      </c>
      <c r="D326" s="5" t="str">
        <f>VLOOKUP(B326,'WinBUGS output'!A:C,3,FALSE)</f>
        <v>Mirtazapine</v>
      </c>
      <c r="E326" s="5" t="str">
        <f>FIXED('WinBUGS output'!N325,2)</f>
        <v>0.09</v>
      </c>
      <c r="F326" s="5" t="str">
        <f>FIXED('WinBUGS output'!M325,2)</f>
        <v>-0.20</v>
      </c>
      <c r="G326" s="5" t="str">
        <f>FIXED('WinBUGS output'!O325,2)</f>
        <v>0.39</v>
      </c>
      <c r="H326" t="s">
        <v>1266</v>
      </c>
      <c r="I326" t="s">
        <v>1214</v>
      </c>
      <c r="J326" t="s">
        <v>1232</v>
      </c>
    </row>
    <row r="327" spans="1:10" x14ac:dyDescent="0.25">
      <c r="A327">
        <v>10</v>
      </c>
      <c r="B327">
        <v>19</v>
      </c>
      <c r="C327" s="5" t="str">
        <f>VLOOKUP(A327,'WinBUGS output'!A:C,3,FALSE)</f>
        <v>Amitriptyline</v>
      </c>
      <c r="D327" s="5" t="str">
        <f>VLOOKUP(B327,'WinBUGS output'!A:C,3,FALSE)</f>
        <v>Short-term psychodynamic psychotherapy individual + TAU</v>
      </c>
      <c r="E327" s="5" t="str">
        <f>FIXED('WinBUGS output'!N326,2)</f>
        <v>0.34</v>
      </c>
      <c r="F327" s="5" t="str">
        <f>FIXED('WinBUGS output'!M326,2)</f>
        <v>-0.50</v>
      </c>
      <c r="G327" s="5" t="str">
        <f>FIXED('WinBUGS output'!O326,2)</f>
        <v>1.16</v>
      </c>
      <c r="H327"/>
      <c r="I327"/>
      <c r="J327"/>
    </row>
    <row r="328" spans="1:10" x14ac:dyDescent="0.25">
      <c r="A328">
        <v>10</v>
      </c>
      <c r="B328">
        <v>20</v>
      </c>
      <c r="C328" s="5" t="str">
        <f>VLOOKUP(A328,'WinBUGS output'!A:C,3,FALSE)</f>
        <v>Amitriptyline</v>
      </c>
      <c r="D328" s="5" t="str">
        <f>VLOOKUP(B328,'WinBUGS output'!A:C,3,FALSE)</f>
        <v>Cognitive bibliotherapy with support + TAU</v>
      </c>
      <c r="E328" s="5" t="str">
        <f>FIXED('WinBUGS output'!N327,2)</f>
        <v>0.27</v>
      </c>
      <c r="F328" s="5" t="str">
        <f>FIXED('WinBUGS output'!M327,2)</f>
        <v>-0.48</v>
      </c>
      <c r="G328" s="5" t="str">
        <f>FIXED('WinBUGS output'!O327,2)</f>
        <v>0.99</v>
      </c>
      <c r="H328"/>
      <c r="I328"/>
      <c r="J328"/>
    </row>
    <row r="329" spans="1:10" x14ac:dyDescent="0.25">
      <c r="A329">
        <v>10</v>
      </c>
      <c r="B329">
        <v>21</v>
      </c>
      <c r="C329" s="5" t="str">
        <f>VLOOKUP(A329,'WinBUGS output'!A:C,3,FALSE)</f>
        <v>Amitriptyline</v>
      </c>
      <c r="D329" s="5" t="str">
        <f>VLOOKUP(B329,'WinBUGS output'!A:C,3,FALSE)</f>
        <v>Computerised-CBT (CCBT) with support</v>
      </c>
      <c r="E329" s="5" t="str">
        <f>FIXED('WinBUGS output'!N328,2)</f>
        <v>0.50</v>
      </c>
      <c r="F329" s="5" t="str">
        <f>FIXED('WinBUGS output'!M328,2)</f>
        <v>-0.38</v>
      </c>
      <c r="G329" s="5" t="str">
        <f>FIXED('WinBUGS output'!O328,2)</f>
        <v>1.41</v>
      </c>
      <c r="H329"/>
      <c r="I329"/>
      <c r="J329"/>
    </row>
    <row r="330" spans="1:10" x14ac:dyDescent="0.25">
      <c r="A330">
        <v>10</v>
      </c>
      <c r="B330">
        <v>22</v>
      </c>
      <c r="C330" s="5" t="str">
        <f>VLOOKUP(A330,'WinBUGS output'!A:C,3,FALSE)</f>
        <v>Amitriptyline</v>
      </c>
      <c r="D330" s="5" t="str">
        <f>VLOOKUP(B330,'WinBUGS output'!A:C,3,FALSE)</f>
        <v>Cognitive bibliotherapy + TAU</v>
      </c>
      <c r="E330" s="5" t="str">
        <f>FIXED('WinBUGS output'!N329,2)</f>
        <v>0.78</v>
      </c>
      <c r="F330" s="5" t="str">
        <f>FIXED('WinBUGS output'!M329,2)</f>
        <v>0.03</v>
      </c>
      <c r="G330" s="5" t="str">
        <f>FIXED('WinBUGS output'!O329,2)</f>
        <v>1.52</v>
      </c>
      <c r="H330"/>
      <c r="I330"/>
      <c r="J330"/>
    </row>
    <row r="331" spans="1:10" x14ac:dyDescent="0.25">
      <c r="A331">
        <v>10</v>
      </c>
      <c r="B331">
        <v>23</v>
      </c>
      <c r="C331" s="5" t="str">
        <f>VLOOKUP(A331,'WinBUGS output'!A:C,3,FALSE)</f>
        <v>Amitriptyline</v>
      </c>
      <c r="D331" s="5" t="str">
        <f>VLOOKUP(B331,'WinBUGS output'!A:C,3,FALSE)</f>
        <v>Computerised cognitive bias modification</v>
      </c>
      <c r="E331" s="5" t="str">
        <f>FIXED('WinBUGS output'!N330,2)</f>
        <v>0.59</v>
      </c>
      <c r="F331" s="5" t="str">
        <f>FIXED('WinBUGS output'!M330,2)</f>
        <v>-0.28</v>
      </c>
      <c r="G331" s="5" t="str">
        <f>FIXED('WinBUGS output'!O330,2)</f>
        <v>1.40</v>
      </c>
      <c r="H331"/>
      <c r="I331"/>
      <c r="J331"/>
    </row>
    <row r="332" spans="1:10" x14ac:dyDescent="0.25">
      <c r="A332">
        <v>10</v>
      </c>
      <c r="B332">
        <v>24</v>
      </c>
      <c r="C332" s="5" t="str">
        <f>VLOOKUP(A332,'WinBUGS output'!A:C,3,FALSE)</f>
        <v>Amitriptyline</v>
      </c>
      <c r="D332" s="5" t="str">
        <f>VLOOKUP(B332,'WinBUGS output'!A:C,3,FALSE)</f>
        <v>Computerised-CBT (CCBT)</v>
      </c>
      <c r="E332" s="5" t="str">
        <f>FIXED('WinBUGS output'!N331,2)</f>
        <v>0.65</v>
      </c>
      <c r="F332" s="5" t="str">
        <f>FIXED('WinBUGS output'!M331,2)</f>
        <v>-0.11</v>
      </c>
      <c r="G332" s="5" t="str">
        <f>FIXED('WinBUGS output'!O331,2)</f>
        <v>1.37</v>
      </c>
      <c r="H332"/>
      <c r="I332"/>
      <c r="J332"/>
    </row>
    <row r="333" spans="1:10" x14ac:dyDescent="0.25">
      <c r="A333">
        <v>10</v>
      </c>
      <c r="B333">
        <v>25</v>
      </c>
      <c r="C333" s="5" t="str">
        <f>VLOOKUP(A333,'WinBUGS output'!A:C,3,FALSE)</f>
        <v>Amitriptyline</v>
      </c>
      <c r="D333" s="5" t="str">
        <f>VLOOKUP(B333,'WinBUGS output'!A:C,3,FALSE)</f>
        <v>Computerised-CBT (CCBT) + TAU</v>
      </c>
      <c r="E333" s="5" t="str">
        <f>FIXED('WinBUGS output'!N332,2)</f>
        <v>0.62</v>
      </c>
      <c r="F333" s="5" t="str">
        <f>FIXED('WinBUGS output'!M332,2)</f>
        <v>-0.06</v>
      </c>
      <c r="G333" s="5" t="str">
        <f>FIXED('WinBUGS output'!O332,2)</f>
        <v>1.28</v>
      </c>
      <c r="H333"/>
      <c r="I333"/>
      <c r="J333"/>
    </row>
    <row r="334" spans="1:10" x14ac:dyDescent="0.25">
      <c r="A334">
        <v>10</v>
      </c>
      <c r="B334">
        <v>26</v>
      </c>
      <c r="C334" s="5" t="str">
        <f>VLOOKUP(A334,'WinBUGS output'!A:C,3,FALSE)</f>
        <v>Amitriptyline</v>
      </c>
      <c r="D334" s="5" t="str">
        <f>VLOOKUP(B334,'WinBUGS output'!A:C,3,FALSE)</f>
        <v>Computerised-problem solving therapy</v>
      </c>
      <c r="E334" s="5" t="str">
        <f>FIXED('WinBUGS output'!N333,2)</f>
        <v>0.62</v>
      </c>
      <c r="F334" s="5" t="str">
        <f>FIXED('WinBUGS output'!M333,2)</f>
        <v>-0.16</v>
      </c>
      <c r="G334" s="5" t="str">
        <f>FIXED('WinBUGS output'!O333,2)</f>
        <v>1.35</v>
      </c>
      <c r="H334"/>
      <c r="I334"/>
      <c r="J334"/>
    </row>
    <row r="335" spans="1:10" x14ac:dyDescent="0.25">
      <c r="A335">
        <v>10</v>
      </c>
      <c r="B335">
        <v>27</v>
      </c>
      <c r="C335" s="5" t="str">
        <f>VLOOKUP(A335,'WinBUGS output'!A:C,3,FALSE)</f>
        <v>Amitriptyline</v>
      </c>
      <c r="D335" s="5" t="str">
        <f>VLOOKUP(B335,'WinBUGS output'!A:C,3,FALSE)</f>
        <v>Interpersonal psychotherapy (IPT)</v>
      </c>
      <c r="E335" s="5" t="str">
        <f>FIXED('WinBUGS output'!N334,2)</f>
        <v>-0.21</v>
      </c>
      <c r="F335" s="5" t="str">
        <f>FIXED('WinBUGS output'!M334,2)</f>
        <v>-0.92</v>
      </c>
      <c r="G335" s="5" t="str">
        <f>FIXED('WinBUGS output'!O334,2)</f>
        <v>0.50</v>
      </c>
      <c r="H335"/>
      <c r="I335"/>
      <c r="J335"/>
    </row>
    <row r="336" spans="1:10" x14ac:dyDescent="0.25">
      <c r="A336">
        <v>10</v>
      </c>
      <c r="B336">
        <v>28</v>
      </c>
      <c r="C336" s="5" t="str">
        <f>VLOOKUP(A336,'WinBUGS output'!A:C,3,FALSE)</f>
        <v>Amitriptyline</v>
      </c>
      <c r="D336" s="5" t="str">
        <f>VLOOKUP(B336,'WinBUGS output'!A:C,3,FALSE)</f>
        <v>Emotion-focused therapy (EFT)</v>
      </c>
      <c r="E336" s="5" t="str">
        <f>FIXED('WinBUGS output'!N335,2)</f>
        <v>0.48</v>
      </c>
      <c r="F336" s="5" t="str">
        <f>FIXED('WinBUGS output'!M335,2)</f>
        <v>-0.76</v>
      </c>
      <c r="G336" s="5" t="str">
        <f>FIXED('WinBUGS output'!O335,2)</f>
        <v>1.61</v>
      </c>
      <c r="H336"/>
      <c r="I336"/>
      <c r="J336"/>
    </row>
    <row r="337" spans="1:10" x14ac:dyDescent="0.25">
      <c r="A337">
        <v>10</v>
      </c>
      <c r="B337">
        <v>29</v>
      </c>
      <c r="C337" s="5" t="str">
        <f>VLOOKUP(A337,'WinBUGS output'!A:C,3,FALSE)</f>
        <v>Amitriptyline</v>
      </c>
      <c r="D337" s="5" t="str">
        <f>VLOOKUP(B337,'WinBUGS output'!A:C,3,FALSE)</f>
        <v>Non-directive counselling</v>
      </c>
      <c r="E337" s="5" t="str">
        <f>FIXED('WinBUGS output'!N336,2)</f>
        <v>0.66</v>
      </c>
      <c r="F337" s="5" t="str">
        <f>FIXED('WinBUGS output'!M336,2)</f>
        <v>0.00</v>
      </c>
      <c r="G337" s="5" t="str">
        <f>FIXED('WinBUGS output'!O336,2)</f>
        <v>1.31</v>
      </c>
      <c r="H337"/>
      <c r="I337"/>
      <c r="J337"/>
    </row>
    <row r="338" spans="1:10" x14ac:dyDescent="0.25">
      <c r="A338">
        <v>10</v>
      </c>
      <c r="B338">
        <v>30</v>
      </c>
      <c r="C338" s="5" t="str">
        <f>VLOOKUP(A338,'WinBUGS output'!A:C,3,FALSE)</f>
        <v>Amitriptyline</v>
      </c>
      <c r="D338" s="5" t="str">
        <f>VLOOKUP(B338,'WinBUGS output'!A:C,3,FALSE)</f>
        <v>Relational client-centered therapy</v>
      </c>
      <c r="E338" s="5" t="str">
        <f>FIXED('WinBUGS output'!N337,2)</f>
        <v>0.85</v>
      </c>
      <c r="F338" s="5" t="str">
        <f>FIXED('WinBUGS output'!M337,2)</f>
        <v>-0.30</v>
      </c>
      <c r="G338" s="5" t="str">
        <f>FIXED('WinBUGS output'!O337,2)</f>
        <v>2.08</v>
      </c>
      <c r="H338"/>
      <c r="I338"/>
      <c r="J338"/>
    </row>
    <row r="339" spans="1:10" x14ac:dyDescent="0.25">
      <c r="A339">
        <v>10</v>
      </c>
      <c r="B339">
        <v>31</v>
      </c>
      <c r="C339" s="5" t="str">
        <f>VLOOKUP(A339,'WinBUGS output'!A:C,3,FALSE)</f>
        <v>Amitriptyline</v>
      </c>
      <c r="D339" s="5" t="str">
        <f>VLOOKUP(B339,'WinBUGS output'!A:C,3,FALSE)</f>
        <v>Behavioural activation (BA)</v>
      </c>
      <c r="E339" s="5" t="str">
        <f>FIXED('WinBUGS output'!N338,2)</f>
        <v>-0.14</v>
      </c>
      <c r="F339" s="5" t="str">
        <f>FIXED('WinBUGS output'!M338,2)</f>
        <v>-0.79</v>
      </c>
      <c r="G339" s="5" t="str">
        <f>FIXED('WinBUGS output'!O338,2)</f>
        <v>0.51</v>
      </c>
      <c r="H339"/>
      <c r="I339"/>
      <c r="J339"/>
    </row>
    <row r="340" spans="1:10" x14ac:dyDescent="0.25">
      <c r="A340">
        <v>10</v>
      </c>
      <c r="B340">
        <v>32</v>
      </c>
      <c r="C340" s="5" t="str">
        <f>VLOOKUP(A340,'WinBUGS output'!A:C,3,FALSE)</f>
        <v>Amitriptyline</v>
      </c>
      <c r="D340" s="5" t="str">
        <f>VLOOKUP(B340,'WinBUGS output'!A:C,3,FALSE)</f>
        <v>Behavioural activation (BA) + TAU</v>
      </c>
      <c r="E340" s="5" t="str">
        <f>FIXED('WinBUGS output'!N339,2)</f>
        <v>-0.02</v>
      </c>
      <c r="F340" s="5" t="str">
        <f>FIXED('WinBUGS output'!M339,2)</f>
        <v>-0.94</v>
      </c>
      <c r="G340" s="5" t="str">
        <f>FIXED('WinBUGS output'!O339,2)</f>
        <v>0.89</v>
      </c>
      <c r="H340"/>
      <c r="I340"/>
      <c r="J340"/>
    </row>
    <row r="341" spans="1:10" x14ac:dyDescent="0.25">
      <c r="A341">
        <v>10</v>
      </c>
      <c r="B341">
        <v>33</v>
      </c>
      <c r="C341" s="5" t="str">
        <f>VLOOKUP(A341,'WinBUGS output'!A:C,3,FALSE)</f>
        <v>Amitriptyline</v>
      </c>
      <c r="D341" s="5" t="str">
        <f>VLOOKUP(B341,'WinBUGS output'!A:C,3,FALSE)</f>
        <v>CBT individual (under 15 sessions)</v>
      </c>
      <c r="E341" s="5" t="str">
        <f>FIXED('WinBUGS output'!N340,2)</f>
        <v>0.77</v>
      </c>
      <c r="F341" s="5" t="str">
        <f>FIXED('WinBUGS output'!M340,2)</f>
        <v>0.21</v>
      </c>
      <c r="G341" s="5" t="str">
        <f>FIXED('WinBUGS output'!O340,2)</f>
        <v>1.31</v>
      </c>
      <c r="H341"/>
      <c r="I341"/>
      <c r="J341"/>
    </row>
    <row r="342" spans="1:10" x14ac:dyDescent="0.25">
      <c r="A342">
        <v>10</v>
      </c>
      <c r="B342">
        <v>34</v>
      </c>
      <c r="C342" s="5" t="str">
        <f>VLOOKUP(A342,'WinBUGS output'!A:C,3,FALSE)</f>
        <v>Amitriptyline</v>
      </c>
      <c r="D342" s="5" t="str">
        <f>VLOOKUP(B342,'WinBUGS output'!A:C,3,FALSE)</f>
        <v>CBT individual (under 15 sessions) + TAU</v>
      </c>
      <c r="E342" s="5" t="str">
        <f>FIXED('WinBUGS output'!N341,2)</f>
        <v>0.60</v>
      </c>
      <c r="F342" s="5" t="str">
        <f>FIXED('WinBUGS output'!M341,2)</f>
        <v>-0.18</v>
      </c>
      <c r="G342" s="5" t="str">
        <f>FIXED('WinBUGS output'!O341,2)</f>
        <v>1.36</v>
      </c>
      <c r="H342"/>
      <c r="I342"/>
      <c r="J342"/>
    </row>
    <row r="343" spans="1:10" x14ac:dyDescent="0.25">
      <c r="A343">
        <v>10</v>
      </c>
      <c r="B343">
        <v>35</v>
      </c>
      <c r="C343" s="5" t="str">
        <f>VLOOKUP(A343,'WinBUGS output'!A:C,3,FALSE)</f>
        <v>Amitriptyline</v>
      </c>
      <c r="D343" s="5" t="str">
        <f>VLOOKUP(B343,'WinBUGS output'!A:C,3,FALSE)</f>
        <v>CBT individual (over 15 sessions)</v>
      </c>
      <c r="E343" s="5" t="str">
        <f>FIXED('WinBUGS output'!N342,2)</f>
        <v>-0.26</v>
      </c>
      <c r="F343" s="5" t="str">
        <f>FIXED('WinBUGS output'!M342,2)</f>
        <v>-0.86</v>
      </c>
      <c r="G343" s="5" t="str">
        <f>FIXED('WinBUGS output'!O342,2)</f>
        <v>0.33</v>
      </c>
      <c r="H343"/>
      <c r="I343"/>
      <c r="J343"/>
    </row>
    <row r="344" spans="1:10" x14ac:dyDescent="0.25">
      <c r="A344">
        <v>10</v>
      </c>
      <c r="B344">
        <v>36</v>
      </c>
      <c r="C344" s="5" t="str">
        <f>VLOOKUP(A344,'WinBUGS output'!A:C,3,FALSE)</f>
        <v>Amitriptyline</v>
      </c>
      <c r="D344" s="5" t="str">
        <f>VLOOKUP(B344,'WinBUGS output'!A:C,3,FALSE)</f>
        <v>Third-wave cognitive therapy individual</v>
      </c>
      <c r="E344" s="5" t="str">
        <f>FIXED('WinBUGS output'!N343,2)</f>
        <v>-0.52</v>
      </c>
      <c r="F344" s="5" t="str">
        <f>FIXED('WinBUGS output'!M343,2)</f>
        <v>-1.52</v>
      </c>
      <c r="G344" s="5" t="str">
        <f>FIXED('WinBUGS output'!O343,2)</f>
        <v>0.40</v>
      </c>
      <c r="H344"/>
      <c r="I344"/>
      <c r="J344"/>
    </row>
    <row r="345" spans="1:10" x14ac:dyDescent="0.25">
      <c r="A345">
        <v>10</v>
      </c>
      <c r="B345">
        <v>37</v>
      </c>
      <c r="C345" s="5" t="str">
        <f>VLOOKUP(A345,'WinBUGS output'!A:C,3,FALSE)</f>
        <v>Amitriptyline</v>
      </c>
      <c r="D345" s="5" t="str">
        <f>VLOOKUP(B345,'WinBUGS output'!A:C,3,FALSE)</f>
        <v>CBT individual (under 15 sessions) + citalopram</v>
      </c>
      <c r="E345" s="5" t="str">
        <f>FIXED('WinBUGS output'!N344,2)</f>
        <v>-0.39</v>
      </c>
      <c r="F345" s="5" t="str">
        <f>FIXED('WinBUGS output'!M344,2)</f>
        <v>-0.97</v>
      </c>
      <c r="G345" s="5" t="str">
        <f>FIXED('WinBUGS output'!O344,2)</f>
        <v>0.18</v>
      </c>
      <c r="H345"/>
      <c r="I345"/>
      <c r="J345"/>
    </row>
    <row r="346" spans="1:10" x14ac:dyDescent="0.25">
      <c r="A346">
        <v>10</v>
      </c>
      <c r="B346">
        <v>38</v>
      </c>
      <c r="C346" s="5" t="str">
        <f>VLOOKUP(A346,'WinBUGS output'!A:C,3,FALSE)</f>
        <v>Amitriptyline</v>
      </c>
      <c r="D346" s="5" t="str">
        <f>VLOOKUP(B346,'WinBUGS output'!A:C,3,FALSE)</f>
        <v>CBT individual (over 15 sessions) + any AD</v>
      </c>
      <c r="E346" s="5" t="str">
        <f>FIXED('WinBUGS output'!N345,2)</f>
        <v>-0.13</v>
      </c>
      <c r="F346" s="5" t="str">
        <f>FIXED('WinBUGS output'!M345,2)</f>
        <v>-1.32</v>
      </c>
      <c r="G346" s="5" t="str">
        <f>FIXED('WinBUGS output'!O345,2)</f>
        <v>1.21</v>
      </c>
      <c r="H346"/>
      <c r="I346"/>
      <c r="J346"/>
    </row>
    <row r="347" spans="1:10" x14ac:dyDescent="0.25">
      <c r="A347">
        <v>10</v>
      </c>
      <c r="B347">
        <v>39</v>
      </c>
      <c r="C347" s="5" t="str">
        <f>VLOOKUP(A347,'WinBUGS output'!A:C,3,FALSE)</f>
        <v>Amitriptyline</v>
      </c>
      <c r="D347" s="5" t="str">
        <f>VLOOKUP(B347,'WinBUGS output'!A:C,3,FALSE)</f>
        <v>Third-wave cognitive therapy individual + any AD</v>
      </c>
      <c r="E347" s="5" t="str">
        <f>FIXED('WinBUGS output'!N346,2)</f>
        <v>-0.67</v>
      </c>
      <c r="F347" s="5" t="str">
        <f>FIXED('WinBUGS output'!M346,2)</f>
        <v>-1.99</v>
      </c>
      <c r="G347" s="5" t="str">
        <f>FIXED('WinBUGS output'!O346,2)</f>
        <v>0.53</v>
      </c>
      <c r="H347"/>
      <c r="I347"/>
      <c r="J347"/>
    </row>
    <row r="348" spans="1:10" x14ac:dyDescent="0.25">
      <c r="A348">
        <v>10</v>
      </c>
      <c r="B348">
        <v>40</v>
      </c>
      <c r="C348" s="5" t="str">
        <f>VLOOKUP(A348,'WinBUGS output'!A:C,3,FALSE)</f>
        <v>Amitriptyline</v>
      </c>
      <c r="D348" s="5" t="str">
        <f>VLOOKUP(B348,'WinBUGS output'!A:C,3,FALSE)</f>
        <v>Exercise + Fluoxetine</v>
      </c>
      <c r="E348" s="5" t="str">
        <f>FIXED('WinBUGS output'!N347,2)</f>
        <v>-1.48</v>
      </c>
      <c r="F348" s="5" t="str">
        <f>FIXED('WinBUGS output'!M347,2)</f>
        <v>-2.07</v>
      </c>
      <c r="G348" s="5" t="str">
        <f>FIXED('WinBUGS output'!O347,2)</f>
        <v>-0.90</v>
      </c>
      <c r="H348"/>
      <c r="I348"/>
      <c r="J348"/>
    </row>
    <row r="349" spans="1:10" x14ac:dyDescent="0.25">
      <c r="A349">
        <v>11</v>
      </c>
      <c r="B349">
        <v>12</v>
      </c>
      <c r="C349" s="5" t="str">
        <f>VLOOKUP(A349,'WinBUGS output'!A:C,3,FALSE)</f>
        <v>Imipramine</v>
      </c>
      <c r="D349" s="5" t="str">
        <f>VLOOKUP(B349,'WinBUGS output'!A:C,3,FALSE)</f>
        <v>Lofepramine</v>
      </c>
      <c r="E349" s="5" t="str">
        <f>FIXED('WinBUGS output'!N348,2)</f>
        <v>-0.18</v>
      </c>
      <c r="F349" s="5" t="str">
        <f>FIXED('WinBUGS output'!M348,2)</f>
        <v>-0.66</v>
      </c>
      <c r="G349" s="5" t="str">
        <f>FIXED('WinBUGS output'!O348,2)</f>
        <v>0.20</v>
      </c>
      <c r="H349" t="s">
        <v>1267</v>
      </c>
      <c r="I349" t="s">
        <v>1268</v>
      </c>
      <c r="J349" t="s">
        <v>1269</v>
      </c>
    </row>
    <row r="350" spans="1:10" x14ac:dyDescent="0.25">
      <c r="A350">
        <v>11</v>
      </c>
      <c r="B350">
        <v>13</v>
      </c>
      <c r="C350" s="5" t="str">
        <f>VLOOKUP(A350,'WinBUGS output'!A:C,3,FALSE)</f>
        <v>Imipramine</v>
      </c>
      <c r="D350" s="5" t="str">
        <f>VLOOKUP(B350,'WinBUGS output'!A:C,3,FALSE)</f>
        <v>Citalopram</v>
      </c>
      <c r="E350" s="5" t="str">
        <f>FIXED('WinBUGS output'!N349,2)</f>
        <v>0.14</v>
      </c>
      <c r="F350" s="5" t="str">
        <f>FIXED('WinBUGS output'!M349,2)</f>
        <v>-0.12</v>
      </c>
      <c r="G350" s="5" t="str">
        <f>FIXED('WinBUGS output'!O349,2)</f>
        <v>0.40</v>
      </c>
      <c r="H350"/>
      <c r="I350"/>
      <c r="J350"/>
    </row>
    <row r="351" spans="1:10" x14ac:dyDescent="0.25">
      <c r="A351">
        <v>11</v>
      </c>
      <c r="B351">
        <v>14</v>
      </c>
      <c r="C351" s="5" t="str">
        <f>VLOOKUP(A351,'WinBUGS output'!A:C,3,FALSE)</f>
        <v>Imipramine</v>
      </c>
      <c r="D351" s="5" t="str">
        <f>VLOOKUP(B351,'WinBUGS output'!A:C,3,FALSE)</f>
        <v>Escitalopram</v>
      </c>
      <c r="E351" s="5" t="str">
        <f>FIXED('WinBUGS output'!N350,2)</f>
        <v>0.08</v>
      </c>
      <c r="F351" s="5" t="str">
        <f>FIXED('WinBUGS output'!M350,2)</f>
        <v>-0.18</v>
      </c>
      <c r="G351" s="5" t="str">
        <f>FIXED('WinBUGS output'!O350,2)</f>
        <v>0.33</v>
      </c>
      <c r="H351"/>
      <c r="I351"/>
      <c r="J351"/>
    </row>
    <row r="352" spans="1:10" x14ac:dyDescent="0.25">
      <c r="A352">
        <v>11</v>
      </c>
      <c r="B352">
        <v>15</v>
      </c>
      <c r="C352" s="5" t="str">
        <f>VLOOKUP(A352,'WinBUGS output'!A:C,3,FALSE)</f>
        <v>Imipramine</v>
      </c>
      <c r="D352" s="5" t="str">
        <f>VLOOKUP(B352,'WinBUGS output'!A:C,3,FALSE)</f>
        <v>Fluoxetine</v>
      </c>
      <c r="E352" s="5" t="str">
        <f>FIXED('WinBUGS output'!N351,2)</f>
        <v>0.13</v>
      </c>
      <c r="F352" s="5" t="str">
        <f>FIXED('WinBUGS output'!M351,2)</f>
        <v>-0.12</v>
      </c>
      <c r="G352" s="5" t="str">
        <f>FIXED('WinBUGS output'!O351,2)</f>
        <v>0.38</v>
      </c>
      <c r="H352"/>
      <c r="I352"/>
      <c r="J352"/>
    </row>
    <row r="353" spans="1:10" x14ac:dyDescent="0.25">
      <c r="A353">
        <v>11</v>
      </c>
      <c r="B353">
        <v>16</v>
      </c>
      <c r="C353" s="5" t="str">
        <f>VLOOKUP(A353,'WinBUGS output'!A:C,3,FALSE)</f>
        <v>Imipramine</v>
      </c>
      <c r="D353" s="5" t="str">
        <f>VLOOKUP(B353,'WinBUGS output'!A:C,3,FALSE)</f>
        <v>Sertraline</v>
      </c>
      <c r="E353" s="5" t="str">
        <f>FIXED('WinBUGS output'!N352,2)</f>
        <v>0.17</v>
      </c>
      <c r="F353" s="5" t="str">
        <f>FIXED('WinBUGS output'!M352,2)</f>
        <v>-0.11</v>
      </c>
      <c r="G353" s="5" t="str">
        <f>FIXED('WinBUGS output'!O352,2)</f>
        <v>0.45</v>
      </c>
      <c r="H353" t="s">
        <v>1270</v>
      </c>
      <c r="I353" t="s">
        <v>1271</v>
      </c>
      <c r="J353" t="s">
        <v>1272</v>
      </c>
    </row>
    <row r="354" spans="1:10" x14ac:dyDescent="0.25">
      <c r="A354">
        <v>11</v>
      </c>
      <c r="B354">
        <v>17</v>
      </c>
      <c r="C354" s="5" t="str">
        <f>VLOOKUP(A354,'WinBUGS output'!A:C,3,FALSE)</f>
        <v>Imipramine</v>
      </c>
      <c r="D354" s="5" t="str">
        <f>VLOOKUP(B354,'WinBUGS output'!A:C,3,FALSE)</f>
        <v>Any AD</v>
      </c>
      <c r="E354" s="5" t="str">
        <f>FIXED('WinBUGS output'!N353,2)</f>
        <v>1.79</v>
      </c>
      <c r="F354" s="5" t="str">
        <f>FIXED('WinBUGS output'!M353,2)</f>
        <v>0.34</v>
      </c>
      <c r="G354" s="5" t="str">
        <f>FIXED('WinBUGS output'!O353,2)</f>
        <v>3.26</v>
      </c>
      <c r="H354"/>
      <c r="I354"/>
      <c r="J354"/>
    </row>
    <row r="355" spans="1:10" x14ac:dyDescent="0.25">
      <c r="A355">
        <v>11</v>
      </c>
      <c r="B355">
        <v>18</v>
      </c>
      <c r="C355" s="5" t="str">
        <f>VLOOKUP(A355,'WinBUGS output'!A:C,3,FALSE)</f>
        <v>Imipramine</v>
      </c>
      <c r="D355" s="5" t="str">
        <f>VLOOKUP(B355,'WinBUGS output'!A:C,3,FALSE)</f>
        <v>Mirtazapine</v>
      </c>
      <c r="E355" s="5" t="str">
        <f>FIXED('WinBUGS output'!N354,2)</f>
        <v>0.21</v>
      </c>
      <c r="F355" s="5" t="str">
        <f>FIXED('WinBUGS output'!M354,2)</f>
        <v>-0.17</v>
      </c>
      <c r="G355" s="5" t="str">
        <f>FIXED('WinBUGS output'!O354,2)</f>
        <v>0.60</v>
      </c>
      <c r="H355"/>
      <c r="I355"/>
      <c r="J355"/>
    </row>
    <row r="356" spans="1:10" x14ac:dyDescent="0.25">
      <c r="A356">
        <v>11</v>
      </c>
      <c r="B356">
        <v>19</v>
      </c>
      <c r="C356" s="5" t="str">
        <f>VLOOKUP(A356,'WinBUGS output'!A:C,3,FALSE)</f>
        <v>Imipramine</v>
      </c>
      <c r="D356" s="5" t="str">
        <f>VLOOKUP(B356,'WinBUGS output'!A:C,3,FALSE)</f>
        <v>Short-term psychodynamic psychotherapy individual + TAU</v>
      </c>
      <c r="E356" s="5" t="str">
        <f>FIXED('WinBUGS output'!N355,2)</f>
        <v>0.46</v>
      </c>
      <c r="F356" s="5" t="str">
        <f>FIXED('WinBUGS output'!M355,2)</f>
        <v>-0.37</v>
      </c>
      <c r="G356" s="5" t="str">
        <f>FIXED('WinBUGS output'!O355,2)</f>
        <v>1.27</v>
      </c>
      <c r="H356"/>
      <c r="I356"/>
      <c r="J356"/>
    </row>
    <row r="357" spans="1:10" x14ac:dyDescent="0.25">
      <c r="A357">
        <v>11</v>
      </c>
      <c r="B357">
        <v>20</v>
      </c>
      <c r="C357" s="5" t="str">
        <f>VLOOKUP(A357,'WinBUGS output'!A:C,3,FALSE)</f>
        <v>Imipramine</v>
      </c>
      <c r="D357" s="5" t="str">
        <f>VLOOKUP(B357,'WinBUGS output'!A:C,3,FALSE)</f>
        <v>Cognitive bibliotherapy with support + TAU</v>
      </c>
      <c r="E357" s="5" t="str">
        <f>FIXED('WinBUGS output'!N356,2)</f>
        <v>0.39</v>
      </c>
      <c r="F357" s="5" t="str">
        <f>FIXED('WinBUGS output'!M356,2)</f>
        <v>-0.35</v>
      </c>
      <c r="G357" s="5" t="str">
        <f>FIXED('WinBUGS output'!O356,2)</f>
        <v>1.09</v>
      </c>
      <c r="H357"/>
      <c r="I357"/>
      <c r="J357"/>
    </row>
    <row r="358" spans="1:10" x14ac:dyDescent="0.25">
      <c r="A358">
        <v>11</v>
      </c>
      <c r="B358">
        <v>21</v>
      </c>
      <c r="C358" s="5" t="str">
        <f>VLOOKUP(A358,'WinBUGS output'!A:C,3,FALSE)</f>
        <v>Imipramine</v>
      </c>
      <c r="D358" s="5" t="str">
        <f>VLOOKUP(B358,'WinBUGS output'!A:C,3,FALSE)</f>
        <v>Computerised-CBT (CCBT) with support</v>
      </c>
      <c r="E358" s="5" t="str">
        <f>FIXED('WinBUGS output'!N357,2)</f>
        <v>0.62</v>
      </c>
      <c r="F358" s="5" t="str">
        <f>FIXED('WinBUGS output'!M357,2)</f>
        <v>-0.25</v>
      </c>
      <c r="G358" s="5" t="str">
        <f>FIXED('WinBUGS output'!O357,2)</f>
        <v>1.51</v>
      </c>
      <c r="H358"/>
      <c r="I358"/>
      <c r="J358"/>
    </row>
    <row r="359" spans="1:10" x14ac:dyDescent="0.25">
      <c r="A359">
        <v>11</v>
      </c>
      <c r="B359">
        <v>22</v>
      </c>
      <c r="C359" s="5" t="str">
        <f>VLOOKUP(A359,'WinBUGS output'!A:C,3,FALSE)</f>
        <v>Imipramine</v>
      </c>
      <c r="D359" s="5" t="str">
        <f>VLOOKUP(B359,'WinBUGS output'!A:C,3,FALSE)</f>
        <v>Cognitive bibliotherapy + TAU</v>
      </c>
      <c r="E359" s="5" t="str">
        <f>FIXED('WinBUGS output'!N358,2)</f>
        <v>0.90</v>
      </c>
      <c r="F359" s="5" t="str">
        <f>FIXED('WinBUGS output'!M358,2)</f>
        <v>0.17</v>
      </c>
      <c r="G359" s="5" t="str">
        <f>FIXED('WinBUGS output'!O358,2)</f>
        <v>1.63</v>
      </c>
      <c r="H359"/>
      <c r="I359"/>
      <c r="J359"/>
    </row>
    <row r="360" spans="1:10" x14ac:dyDescent="0.25">
      <c r="A360">
        <v>11</v>
      </c>
      <c r="B360">
        <v>23</v>
      </c>
      <c r="C360" s="5" t="str">
        <f>VLOOKUP(A360,'WinBUGS output'!A:C,3,FALSE)</f>
        <v>Imipramine</v>
      </c>
      <c r="D360" s="5" t="str">
        <f>VLOOKUP(B360,'WinBUGS output'!A:C,3,FALSE)</f>
        <v>Computerised cognitive bias modification</v>
      </c>
      <c r="E360" s="5" t="str">
        <f>FIXED('WinBUGS output'!N359,2)</f>
        <v>0.72</v>
      </c>
      <c r="F360" s="5" t="str">
        <f>FIXED('WinBUGS output'!M359,2)</f>
        <v>-0.16</v>
      </c>
      <c r="G360" s="5" t="str">
        <f>FIXED('WinBUGS output'!O359,2)</f>
        <v>1.51</v>
      </c>
      <c r="H360"/>
      <c r="I360"/>
      <c r="J360"/>
    </row>
    <row r="361" spans="1:10" x14ac:dyDescent="0.25">
      <c r="A361">
        <v>11</v>
      </c>
      <c r="B361">
        <v>24</v>
      </c>
      <c r="C361" s="5" t="str">
        <f>VLOOKUP(A361,'WinBUGS output'!A:C,3,FALSE)</f>
        <v>Imipramine</v>
      </c>
      <c r="D361" s="5" t="str">
        <f>VLOOKUP(B361,'WinBUGS output'!A:C,3,FALSE)</f>
        <v>Computerised-CBT (CCBT)</v>
      </c>
      <c r="E361" s="5" t="str">
        <f>FIXED('WinBUGS output'!N360,2)</f>
        <v>0.77</v>
      </c>
      <c r="F361" s="5" t="str">
        <f>FIXED('WinBUGS output'!M360,2)</f>
        <v>0.03</v>
      </c>
      <c r="G361" s="5" t="str">
        <f>FIXED('WinBUGS output'!O360,2)</f>
        <v>1.47</v>
      </c>
      <c r="H361"/>
      <c r="I361"/>
      <c r="J361"/>
    </row>
    <row r="362" spans="1:10" x14ac:dyDescent="0.25">
      <c r="A362">
        <v>11</v>
      </c>
      <c r="B362">
        <v>25</v>
      </c>
      <c r="C362" s="5" t="str">
        <f>VLOOKUP(A362,'WinBUGS output'!A:C,3,FALSE)</f>
        <v>Imipramine</v>
      </c>
      <c r="D362" s="5" t="str">
        <f>VLOOKUP(B362,'WinBUGS output'!A:C,3,FALSE)</f>
        <v>Computerised-CBT (CCBT) + TAU</v>
      </c>
      <c r="E362" s="5" t="str">
        <f>FIXED('WinBUGS output'!N361,2)</f>
        <v>0.74</v>
      </c>
      <c r="F362" s="5" t="str">
        <f>FIXED('WinBUGS output'!M361,2)</f>
        <v>0.07</v>
      </c>
      <c r="G362" s="5" t="str">
        <f>FIXED('WinBUGS output'!O361,2)</f>
        <v>1.38</v>
      </c>
      <c r="H362"/>
      <c r="I362"/>
      <c r="J362"/>
    </row>
    <row r="363" spans="1:10" x14ac:dyDescent="0.25">
      <c r="A363">
        <v>11</v>
      </c>
      <c r="B363">
        <v>26</v>
      </c>
      <c r="C363" s="5" t="str">
        <f>VLOOKUP(A363,'WinBUGS output'!A:C,3,FALSE)</f>
        <v>Imipramine</v>
      </c>
      <c r="D363" s="5" t="str">
        <f>VLOOKUP(B363,'WinBUGS output'!A:C,3,FALSE)</f>
        <v>Computerised-problem solving therapy</v>
      </c>
      <c r="E363" s="5" t="str">
        <f>FIXED('WinBUGS output'!N362,2)</f>
        <v>0.73</v>
      </c>
      <c r="F363" s="5" t="str">
        <f>FIXED('WinBUGS output'!M362,2)</f>
        <v>-0.03</v>
      </c>
      <c r="G363" s="5" t="str">
        <f>FIXED('WinBUGS output'!O362,2)</f>
        <v>1.46</v>
      </c>
      <c r="H363"/>
      <c r="I363"/>
      <c r="J363"/>
    </row>
    <row r="364" spans="1:10" x14ac:dyDescent="0.25">
      <c r="A364">
        <v>11</v>
      </c>
      <c r="B364">
        <v>27</v>
      </c>
      <c r="C364" s="5" t="str">
        <f>VLOOKUP(A364,'WinBUGS output'!A:C,3,FALSE)</f>
        <v>Imipramine</v>
      </c>
      <c r="D364" s="5" t="str">
        <f>VLOOKUP(B364,'WinBUGS output'!A:C,3,FALSE)</f>
        <v>Interpersonal psychotherapy (IPT)</v>
      </c>
      <c r="E364" s="5" t="str">
        <f>FIXED('WinBUGS output'!N363,2)</f>
        <v>-0.09</v>
      </c>
      <c r="F364" s="5" t="str">
        <f>FIXED('WinBUGS output'!M363,2)</f>
        <v>-0.77</v>
      </c>
      <c r="G364" s="5" t="str">
        <f>FIXED('WinBUGS output'!O363,2)</f>
        <v>0.59</v>
      </c>
      <c r="H364"/>
      <c r="I364"/>
      <c r="J364"/>
    </row>
    <row r="365" spans="1:10" x14ac:dyDescent="0.25">
      <c r="A365">
        <v>11</v>
      </c>
      <c r="B365">
        <v>28</v>
      </c>
      <c r="C365" s="5" t="str">
        <f>VLOOKUP(A365,'WinBUGS output'!A:C,3,FALSE)</f>
        <v>Imipramine</v>
      </c>
      <c r="D365" s="5" t="str">
        <f>VLOOKUP(B365,'WinBUGS output'!A:C,3,FALSE)</f>
        <v>Emotion-focused therapy (EFT)</v>
      </c>
      <c r="E365" s="5" t="str">
        <f>FIXED('WinBUGS output'!N364,2)</f>
        <v>0.60</v>
      </c>
      <c r="F365" s="5" t="str">
        <f>FIXED('WinBUGS output'!M364,2)</f>
        <v>-0.63</v>
      </c>
      <c r="G365" s="5" t="str">
        <f>FIXED('WinBUGS output'!O364,2)</f>
        <v>1.73</v>
      </c>
      <c r="H365"/>
      <c r="I365"/>
      <c r="J365"/>
    </row>
    <row r="366" spans="1:10" x14ac:dyDescent="0.25">
      <c r="A366">
        <v>11</v>
      </c>
      <c r="B366">
        <v>29</v>
      </c>
      <c r="C366" s="5" t="str">
        <f>VLOOKUP(A366,'WinBUGS output'!A:C,3,FALSE)</f>
        <v>Imipramine</v>
      </c>
      <c r="D366" s="5" t="str">
        <f>VLOOKUP(B366,'WinBUGS output'!A:C,3,FALSE)</f>
        <v>Non-directive counselling</v>
      </c>
      <c r="E366" s="5" t="str">
        <f>FIXED('WinBUGS output'!N365,2)</f>
        <v>0.78</v>
      </c>
      <c r="F366" s="5" t="str">
        <f>FIXED('WinBUGS output'!M365,2)</f>
        <v>0.12</v>
      </c>
      <c r="G366" s="5" t="str">
        <f>FIXED('WinBUGS output'!O365,2)</f>
        <v>1.41</v>
      </c>
      <c r="H366"/>
      <c r="I366"/>
      <c r="J366"/>
    </row>
    <row r="367" spans="1:10" x14ac:dyDescent="0.25">
      <c r="A367">
        <v>11</v>
      </c>
      <c r="B367">
        <v>30</v>
      </c>
      <c r="C367" s="5" t="str">
        <f>VLOOKUP(A367,'WinBUGS output'!A:C,3,FALSE)</f>
        <v>Imipramine</v>
      </c>
      <c r="D367" s="5" t="str">
        <f>VLOOKUP(B367,'WinBUGS output'!A:C,3,FALSE)</f>
        <v>Relational client-centered therapy</v>
      </c>
      <c r="E367" s="5" t="str">
        <f>FIXED('WinBUGS output'!N366,2)</f>
        <v>0.97</v>
      </c>
      <c r="F367" s="5" t="str">
        <f>FIXED('WinBUGS output'!M366,2)</f>
        <v>-0.18</v>
      </c>
      <c r="G367" s="5" t="str">
        <f>FIXED('WinBUGS output'!O366,2)</f>
        <v>2.20</v>
      </c>
      <c r="H367"/>
      <c r="I367"/>
      <c r="J367"/>
    </row>
    <row r="368" spans="1:10" x14ac:dyDescent="0.25">
      <c r="A368">
        <v>11</v>
      </c>
      <c r="B368">
        <v>31</v>
      </c>
      <c r="C368" s="5" t="str">
        <f>VLOOKUP(A368,'WinBUGS output'!A:C,3,FALSE)</f>
        <v>Imipramine</v>
      </c>
      <c r="D368" s="5" t="str">
        <f>VLOOKUP(B368,'WinBUGS output'!A:C,3,FALSE)</f>
        <v>Behavioural activation (BA)</v>
      </c>
      <c r="E368" s="5" t="str">
        <f>FIXED('WinBUGS output'!N367,2)</f>
        <v>-0.02</v>
      </c>
      <c r="F368" s="5" t="str">
        <f>FIXED('WinBUGS output'!M367,2)</f>
        <v>-0.65</v>
      </c>
      <c r="G368" s="5" t="str">
        <f>FIXED('WinBUGS output'!O367,2)</f>
        <v>0.60</v>
      </c>
      <c r="H368"/>
      <c r="I368"/>
      <c r="J368"/>
    </row>
    <row r="369" spans="1:10" x14ac:dyDescent="0.25">
      <c r="A369">
        <v>11</v>
      </c>
      <c r="B369">
        <v>32</v>
      </c>
      <c r="C369" s="5" t="str">
        <f>VLOOKUP(A369,'WinBUGS output'!A:C,3,FALSE)</f>
        <v>Imipramine</v>
      </c>
      <c r="D369" s="5" t="str">
        <f>VLOOKUP(B369,'WinBUGS output'!A:C,3,FALSE)</f>
        <v>Behavioural activation (BA) + TAU</v>
      </c>
      <c r="E369" s="5" t="str">
        <f>FIXED('WinBUGS output'!N368,2)</f>
        <v>0.10</v>
      </c>
      <c r="F369" s="5" t="str">
        <f>FIXED('WinBUGS output'!M368,2)</f>
        <v>-0.81</v>
      </c>
      <c r="G369" s="5" t="str">
        <f>FIXED('WinBUGS output'!O368,2)</f>
        <v>0.99</v>
      </c>
      <c r="H369"/>
      <c r="I369"/>
      <c r="J369"/>
    </row>
    <row r="370" spans="1:10" x14ac:dyDescent="0.25">
      <c r="A370">
        <v>11</v>
      </c>
      <c r="B370">
        <v>33</v>
      </c>
      <c r="C370" s="5" t="str">
        <f>VLOOKUP(A370,'WinBUGS output'!A:C,3,FALSE)</f>
        <v>Imipramine</v>
      </c>
      <c r="D370" s="5" t="str">
        <f>VLOOKUP(B370,'WinBUGS output'!A:C,3,FALSE)</f>
        <v>CBT individual (under 15 sessions)</v>
      </c>
      <c r="E370" s="5" t="str">
        <f>FIXED('WinBUGS output'!N369,2)</f>
        <v>0.89</v>
      </c>
      <c r="F370" s="5" t="str">
        <f>FIXED('WinBUGS output'!M369,2)</f>
        <v>0.34</v>
      </c>
      <c r="G370" s="5" t="str">
        <f>FIXED('WinBUGS output'!O369,2)</f>
        <v>1.42</v>
      </c>
      <c r="H370"/>
      <c r="I370"/>
      <c r="J370"/>
    </row>
    <row r="371" spans="1:10" x14ac:dyDescent="0.25">
      <c r="A371">
        <v>11</v>
      </c>
      <c r="B371">
        <v>34</v>
      </c>
      <c r="C371" s="5" t="str">
        <f>VLOOKUP(A371,'WinBUGS output'!A:C,3,FALSE)</f>
        <v>Imipramine</v>
      </c>
      <c r="D371" s="5" t="str">
        <f>VLOOKUP(B371,'WinBUGS output'!A:C,3,FALSE)</f>
        <v>CBT individual (under 15 sessions) + TAU</v>
      </c>
      <c r="E371" s="5" t="str">
        <f>FIXED('WinBUGS output'!N370,2)</f>
        <v>0.72</v>
      </c>
      <c r="F371" s="5" t="str">
        <f>FIXED('WinBUGS output'!M370,2)</f>
        <v>-0.05</v>
      </c>
      <c r="G371" s="5" t="str">
        <f>FIXED('WinBUGS output'!O370,2)</f>
        <v>1.48</v>
      </c>
      <c r="H371"/>
      <c r="I371"/>
      <c r="J371"/>
    </row>
    <row r="372" spans="1:10" x14ac:dyDescent="0.25">
      <c r="A372">
        <v>11</v>
      </c>
      <c r="B372">
        <v>35</v>
      </c>
      <c r="C372" s="5" t="str">
        <f>VLOOKUP(A372,'WinBUGS output'!A:C,3,FALSE)</f>
        <v>Imipramine</v>
      </c>
      <c r="D372" s="5" t="str">
        <f>VLOOKUP(B372,'WinBUGS output'!A:C,3,FALSE)</f>
        <v>CBT individual (over 15 sessions)</v>
      </c>
      <c r="E372" s="5" t="str">
        <f>FIXED('WinBUGS output'!N371,2)</f>
        <v>-0.14</v>
      </c>
      <c r="F372" s="5" t="str">
        <f>FIXED('WinBUGS output'!M371,2)</f>
        <v>-0.70</v>
      </c>
      <c r="G372" s="5" t="str">
        <f>FIXED('WinBUGS output'!O371,2)</f>
        <v>0.41</v>
      </c>
      <c r="H372" t="s">
        <v>1273</v>
      </c>
      <c r="I372" t="s">
        <v>1274</v>
      </c>
      <c r="J372" t="s">
        <v>1275</v>
      </c>
    </row>
    <row r="373" spans="1:10" x14ac:dyDescent="0.25">
      <c r="A373">
        <v>11</v>
      </c>
      <c r="B373">
        <v>36</v>
      </c>
      <c r="C373" s="5" t="str">
        <f>VLOOKUP(A373,'WinBUGS output'!A:C,3,FALSE)</f>
        <v>Imipramine</v>
      </c>
      <c r="D373" s="5" t="str">
        <f>VLOOKUP(B373,'WinBUGS output'!A:C,3,FALSE)</f>
        <v>Third-wave cognitive therapy individual</v>
      </c>
      <c r="E373" s="5" t="str">
        <f>FIXED('WinBUGS output'!N372,2)</f>
        <v>-0.41</v>
      </c>
      <c r="F373" s="5" t="str">
        <f>FIXED('WinBUGS output'!M372,2)</f>
        <v>-1.37</v>
      </c>
      <c r="G373" s="5" t="str">
        <f>FIXED('WinBUGS output'!O372,2)</f>
        <v>0.50</v>
      </c>
      <c r="H373"/>
      <c r="I373"/>
      <c r="J373"/>
    </row>
    <row r="374" spans="1:10" x14ac:dyDescent="0.25">
      <c r="A374">
        <v>11</v>
      </c>
      <c r="B374">
        <v>37</v>
      </c>
      <c r="C374" s="5" t="str">
        <f>VLOOKUP(A374,'WinBUGS output'!A:C,3,FALSE)</f>
        <v>Imipramine</v>
      </c>
      <c r="D374" s="5" t="str">
        <f>VLOOKUP(B374,'WinBUGS output'!A:C,3,FALSE)</f>
        <v>CBT individual (under 15 sessions) + citalopram</v>
      </c>
      <c r="E374" s="5" t="str">
        <f>FIXED('WinBUGS output'!N373,2)</f>
        <v>-0.27</v>
      </c>
      <c r="F374" s="5" t="str">
        <f>FIXED('WinBUGS output'!M373,2)</f>
        <v>-0.85</v>
      </c>
      <c r="G374" s="5" t="str">
        <f>FIXED('WinBUGS output'!O373,2)</f>
        <v>0.30</v>
      </c>
      <c r="H374"/>
      <c r="I374"/>
      <c r="J374"/>
    </row>
    <row r="375" spans="1:10" x14ac:dyDescent="0.25">
      <c r="A375">
        <v>11</v>
      </c>
      <c r="B375">
        <v>38</v>
      </c>
      <c r="C375" s="5" t="str">
        <f>VLOOKUP(A375,'WinBUGS output'!A:C,3,FALSE)</f>
        <v>Imipramine</v>
      </c>
      <c r="D375" s="5" t="str">
        <f>VLOOKUP(B375,'WinBUGS output'!A:C,3,FALSE)</f>
        <v>CBT individual (over 15 sessions) + any AD</v>
      </c>
      <c r="E375" s="5" t="str">
        <f>FIXED('WinBUGS output'!N374,2)</f>
        <v>-0.01</v>
      </c>
      <c r="F375" s="5" t="str">
        <f>FIXED('WinBUGS output'!M374,2)</f>
        <v>-1.20</v>
      </c>
      <c r="G375" s="5" t="str">
        <f>FIXED('WinBUGS output'!O374,2)</f>
        <v>1.32</v>
      </c>
      <c r="H375"/>
      <c r="I375"/>
      <c r="J375"/>
    </row>
    <row r="376" spans="1:10" x14ac:dyDescent="0.25">
      <c r="A376">
        <v>11</v>
      </c>
      <c r="B376">
        <v>39</v>
      </c>
      <c r="C376" s="5" t="str">
        <f>VLOOKUP(A376,'WinBUGS output'!A:C,3,FALSE)</f>
        <v>Imipramine</v>
      </c>
      <c r="D376" s="5" t="str">
        <f>VLOOKUP(B376,'WinBUGS output'!A:C,3,FALSE)</f>
        <v>Third-wave cognitive therapy individual + any AD</v>
      </c>
      <c r="E376" s="5" t="str">
        <f>FIXED('WinBUGS output'!N375,2)</f>
        <v>-0.55</v>
      </c>
      <c r="F376" s="5" t="str">
        <f>FIXED('WinBUGS output'!M375,2)</f>
        <v>-1.88</v>
      </c>
      <c r="G376" s="5" t="str">
        <f>FIXED('WinBUGS output'!O375,2)</f>
        <v>0.65</v>
      </c>
      <c r="H376"/>
      <c r="I376"/>
      <c r="J376"/>
    </row>
    <row r="377" spans="1:10" x14ac:dyDescent="0.25">
      <c r="A377">
        <v>11</v>
      </c>
      <c r="B377">
        <v>40</v>
      </c>
      <c r="C377" s="5" t="str">
        <f>VLOOKUP(A377,'WinBUGS output'!A:C,3,FALSE)</f>
        <v>Imipramine</v>
      </c>
      <c r="D377" s="5" t="str">
        <f>VLOOKUP(B377,'WinBUGS output'!A:C,3,FALSE)</f>
        <v>Exercise + Fluoxetine</v>
      </c>
      <c r="E377" s="5" t="str">
        <f>FIXED('WinBUGS output'!N376,2)</f>
        <v>-1.36</v>
      </c>
      <c r="F377" s="5" t="str">
        <f>FIXED('WinBUGS output'!M376,2)</f>
        <v>-1.98</v>
      </c>
      <c r="G377" s="5" t="str">
        <f>FIXED('WinBUGS output'!O376,2)</f>
        <v>-0.76</v>
      </c>
      <c r="H377"/>
      <c r="I377"/>
      <c r="J377"/>
    </row>
    <row r="378" spans="1:10" x14ac:dyDescent="0.25">
      <c r="A378">
        <v>12</v>
      </c>
      <c r="B378">
        <v>13</v>
      </c>
      <c r="C378" s="5" t="str">
        <f>VLOOKUP(A378,'WinBUGS output'!A:C,3,FALSE)</f>
        <v>Lofepramine</v>
      </c>
      <c r="D378" s="5" t="str">
        <f>VLOOKUP(B378,'WinBUGS output'!A:C,3,FALSE)</f>
        <v>Citalopram</v>
      </c>
      <c r="E378" s="5" t="str">
        <f>FIXED('WinBUGS output'!N377,2)</f>
        <v>0.32</v>
      </c>
      <c r="F378" s="5" t="str">
        <f>FIXED('WinBUGS output'!M377,2)</f>
        <v>-0.10</v>
      </c>
      <c r="G378" s="5" t="str">
        <f>FIXED('WinBUGS output'!O377,2)</f>
        <v>0.83</v>
      </c>
      <c r="H378"/>
      <c r="I378"/>
      <c r="J378"/>
    </row>
    <row r="379" spans="1:10" x14ac:dyDescent="0.25">
      <c r="A379">
        <v>12</v>
      </c>
      <c r="B379">
        <v>14</v>
      </c>
      <c r="C379" s="5" t="str">
        <f>VLOOKUP(A379,'WinBUGS output'!A:C,3,FALSE)</f>
        <v>Lofepramine</v>
      </c>
      <c r="D379" s="5" t="str">
        <f>VLOOKUP(B379,'WinBUGS output'!A:C,3,FALSE)</f>
        <v>Escitalopram</v>
      </c>
      <c r="E379" s="5" t="str">
        <f>FIXED('WinBUGS output'!N378,2)</f>
        <v>0.26</v>
      </c>
      <c r="F379" s="5" t="str">
        <f>FIXED('WinBUGS output'!M378,2)</f>
        <v>-0.16</v>
      </c>
      <c r="G379" s="5" t="str">
        <f>FIXED('WinBUGS output'!O378,2)</f>
        <v>0.76</v>
      </c>
      <c r="H379"/>
      <c r="I379"/>
      <c r="J379"/>
    </row>
    <row r="380" spans="1:10" x14ac:dyDescent="0.25">
      <c r="A380">
        <v>12</v>
      </c>
      <c r="B380">
        <v>15</v>
      </c>
      <c r="C380" s="5" t="str">
        <f>VLOOKUP(A380,'WinBUGS output'!A:C,3,FALSE)</f>
        <v>Lofepramine</v>
      </c>
      <c r="D380" s="5" t="str">
        <f>VLOOKUP(B380,'WinBUGS output'!A:C,3,FALSE)</f>
        <v>Fluoxetine</v>
      </c>
      <c r="E380" s="5" t="str">
        <f>FIXED('WinBUGS output'!N379,2)</f>
        <v>0.31</v>
      </c>
      <c r="F380" s="5" t="str">
        <f>FIXED('WinBUGS output'!M379,2)</f>
        <v>-0.10</v>
      </c>
      <c r="G380" s="5" t="str">
        <f>FIXED('WinBUGS output'!O379,2)</f>
        <v>0.82</v>
      </c>
      <c r="H380"/>
      <c r="I380"/>
      <c r="J380"/>
    </row>
    <row r="381" spans="1:10" x14ac:dyDescent="0.25">
      <c r="A381">
        <v>12</v>
      </c>
      <c r="B381">
        <v>16</v>
      </c>
      <c r="C381" s="5" t="str">
        <f>VLOOKUP(A381,'WinBUGS output'!A:C,3,FALSE)</f>
        <v>Lofepramine</v>
      </c>
      <c r="D381" s="5" t="str">
        <f>VLOOKUP(B381,'WinBUGS output'!A:C,3,FALSE)</f>
        <v>Sertraline</v>
      </c>
      <c r="E381" s="5" t="str">
        <f>FIXED('WinBUGS output'!N380,2)</f>
        <v>0.35</v>
      </c>
      <c r="F381" s="5" t="str">
        <f>FIXED('WinBUGS output'!M380,2)</f>
        <v>-0.09</v>
      </c>
      <c r="G381" s="5" t="str">
        <f>FIXED('WinBUGS output'!O380,2)</f>
        <v>0.87</v>
      </c>
      <c r="H381"/>
      <c r="I381"/>
      <c r="J381"/>
    </row>
    <row r="382" spans="1:10" x14ac:dyDescent="0.25">
      <c r="A382">
        <v>12</v>
      </c>
      <c r="B382">
        <v>17</v>
      </c>
      <c r="C382" s="5" t="str">
        <f>VLOOKUP(A382,'WinBUGS output'!A:C,3,FALSE)</f>
        <v>Lofepramine</v>
      </c>
      <c r="D382" s="5" t="str">
        <f>VLOOKUP(B382,'WinBUGS output'!A:C,3,FALSE)</f>
        <v>Any AD</v>
      </c>
      <c r="E382" s="5" t="str">
        <f>FIXED('WinBUGS output'!N381,2)</f>
        <v>1.98</v>
      </c>
      <c r="F382" s="5" t="str">
        <f>FIXED('WinBUGS output'!M381,2)</f>
        <v>0.48</v>
      </c>
      <c r="G382" s="5" t="str">
        <f>FIXED('WinBUGS output'!O381,2)</f>
        <v>3.51</v>
      </c>
      <c r="H382"/>
      <c r="I382"/>
      <c r="J382"/>
    </row>
    <row r="383" spans="1:10" x14ac:dyDescent="0.25">
      <c r="A383">
        <v>12</v>
      </c>
      <c r="B383">
        <v>18</v>
      </c>
      <c r="C383" s="5" t="str">
        <f>VLOOKUP(A383,'WinBUGS output'!A:C,3,FALSE)</f>
        <v>Lofepramine</v>
      </c>
      <c r="D383" s="5" t="str">
        <f>VLOOKUP(B383,'WinBUGS output'!A:C,3,FALSE)</f>
        <v>Mirtazapine</v>
      </c>
      <c r="E383" s="5" t="str">
        <f>FIXED('WinBUGS output'!N382,2)</f>
        <v>0.40</v>
      </c>
      <c r="F383" s="5" t="str">
        <f>FIXED('WinBUGS output'!M382,2)</f>
        <v>-0.11</v>
      </c>
      <c r="G383" s="5" t="str">
        <f>FIXED('WinBUGS output'!O382,2)</f>
        <v>0.97</v>
      </c>
      <c r="H383"/>
      <c r="I383"/>
      <c r="J383"/>
    </row>
    <row r="384" spans="1:10" x14ac:dyDescent="0.25">
      <c r="A384">
        <v>12</v>
      </c>
      <c r="B384">
        <v>19</v>
      </c>
      <c r="C384" s="5" t="str">
        <f>VLOOKUP(A384,'WinBUGS output'!A:C,3,FALSE)</f>
        <v>Lofepramine</v>
      </c>
      <c r="D384" s="5" t="str">
        <f>VLOOKUP(B384,'WinBUGS output'!A:C,3,FALSE)</f>
        <v>Short-term psychodynamic psychotherapy individual + TAU</v>
      </c>
      <c r="E384" s="5" t="str">
        <f>FIXED('WinBUGS output'!N383,2)</f>
        <v>0.65</v>
      </c>
      <c r="F384" s="5" t="str">
        <f>FIXED('WinBUGS output'!M383,2)</f>
        <v>-0.26</v>
      </c>
      <c r="G384" s="5" t="str">
        <f>FIXED('WinBUGS output'!O383,2)</f>
        <v>1.57</v>
      </c>
      <c r="H384"/>
      <c r="I384"/>
      <c r="J384"/>
    </row>
    <row r="385" spans="1:10" x14ac:dyDescent="0.25">
      <c r="A385">
        <v>12</v>
      </c>
      <c r="B385">
        <v>20</v>
      </c>
      <c r="C385" s="5" t="str">
        <f>VLOOKUP(A385,'WinBUGS output'!A:C,3,FALSE)</f>
        <v>Lofepramine</v>
      </c>
      <c r="D385" s="5" t="str">
        <f>VLOOKUP(B385,'WinBUGS output'!A:C,3,FALSE)</f>
        <v>Cognitive bibliotherapy with support + TAU</v>
      </c>
      <c r="E385" s="5" t="str">
        <f>FIXED('WinBUGS output'!N384,2)</f>
        <v>0.58</v>
      </c>
      <c r="F385" s="5" t="str">
        <f>FIXED('WinBUGS output'!M384,2)</f>
        <v>-0.25</v>
      </c>
      <c r="G385" s="5" t="str">
        <f>FIXED('WinBUGS output'!O384,2)</f>
        <v>1.42</v>
      </c>
      <c r="H385"/>
      <c r="I385"/>
      <c r="J385"/>
    </row>
    <row r="386" spans="1:10" x14ac:dyDescent="0.25">
      <c r="A386">
        <v>12</v>
      </c>
      <c r="B386">
        <v>21</v>
      </c>
      <c r="C386" s="5" t="str">
        <f>VLOOKUP(A386,'WinBUGS output'!A:C,3,FALSE)</f>
        <v>Lofepramine</v>
      </c>
      <c r="D386" s="5" t="str">
        <f>VLOOKUP(B386,'WinBUGS output'!A:C,3,FALSE)</f>
        <v>Computerised-CBT (CCBT) with support</v>
      </c>
      <c r="E386" s="5" t="str">
        <f>FIXED('WinBUGS output'!N385,2)</f>
        <v>0.81</v>
      </c>
      <c r="F386" s="5" t="str">
        <f>FIXED('WinBUGS output'!M385,2)</f>
        <v>-0.14</v>
      </c>
      <c r="G386" s="5" t="str">
        <f>FIXED('WinBUGS output'!O385,2)</f>
        <v>1.80</v>
      </c>
      <c r="H386"/>
      <c r="I386"/>
      <c r="J386"/>
    </row>
    <row r="387" spans="1:10" x14ac:dyDescent="0.25">
      <c r="A387">
        <v>12</v>
      </c>
      <c r="B387">
        <v>22</v>
      </c>
      <c r="C387" s="5" t="str">
        <f>VLOOKUP(A387,'WinBUGS output'!A:C,3,FALSE)</f>
        <v>Lofepramine</v>
      </c>
      <c r="D387" s="5" t="str">
        <f>VLOOKUP(B387,'WinBUGS output'!A:C,3,FALSE)</f>
        <v>Cognitive bibliotherapy + TAU</v>
      </c>
      <c r="E387" s="5" t="str">
        <f>FIXED('WinBUGS output'!N386,2)</f>
        <v>1.09</v>
      </c>
      <c r="F387" s="5" t="str">
        <f>FIXED('WinBUGS output'!M386,2)</f>
        <v>0.26</v>
      </c>
      <c r="G387" s="5" t="str">
        <f>FIXED('WinBUGS output'!O386,2)</f>
        <v>1.94</v>
      </c>
      <c r="H387"/>
      <c r="I387"/>
      <c r="J387"/>
    </row>
    <row r="388" spans="1:10" x14ac:dyDescent="0.25">
      <c r="A388">
        <v>12</v>
      </c>
      <c r="B388">
        <v>23</v>
      </c>
      <c r="C388" s="5" t="str">
        <f>VLOOKUP(A388,'WinBUGS output'!A:C,3,FALSE)</f>
        <v>Lofepramine</v>
      </c>
      <c r="D388" s="5" t="str">
        <f>VLOOKUP(B388,'WinBUGS output'!A:C,3,FALSE)</f>
        <v>Computerised cognitive bias modification</v>
      </c>
      <c r="E388" s="5" t="str">
        <f>FIXED('WinBUGS output'!N387,2)</f>
        <v>0.90</v>
      </c>
      <c r="F388" s="5" t="str">
        <f>FIXED('WinBUGS output'!M387,2)</f>
        <v>-0.05</v>
      </c>
      <c r="G388" s="5" t="str">
        <f>FIXED('WinBUGS output'!O387,2)</f>
        <v>1.81</v>
      </c>
      <c r="H388"/>
      <c r="I388"/>
      <c r="J388"/>
    </row>
    <row r="389" spans="1:10" x14ac:dyDescent="0.25">
      <c r="A389">
        <v>12</v>
      </c>
      <c r="B389">
        <v>24</v>
      </c>
      <c r="C389" s="5" t="str">
        <f>VLOOKUP(A389,'WinBUGS output'!A:C,3,FALSE)</f>
        <v>Lofepramine</v>
      </c>
      <c r="D389" s="5" t="str">
        <f>VLOOKUP(B389,'WinBUGS output'!A:C,3,FALSE)</f>
        <v>Computerised-CBT (CCBT)</v>
      </c>
      <c r="E389" s="5" t="str">
        <f>FIXED('WinBUGS output'!N388,2)</f>
        <v>0.96</v>
      </c>
      <c r="F389" s="5" t="str">
        <f>FIXED('WinBUGS output'!M388,2)</f>
        <v>0.12</v>
      </c>
      <c r="G389" s="5" t="str">
        <f>FIXED('WinBUGS output'!O388,2)</f>
        <v>1.79</v>
      </c>
      <c r="H389"/>
      <c r="I389"/>
      <c r="J389"/>
    </row>
    <row r="390" spans="1:10" x14ac:dyDescent="0.25">
      <c r="A390">
        <v>12</v>
      </c>
      <c r="B390">
        <v>25</v>
      </c>
      <c r="C390" s="5" t="str">
        <f>VLOOKUP(A390,'WinBUGS output'!A:C,3,FALSE)</f>
        <v>Lofepramine</v>
      </c>
      <c r="D390" s="5" t="str">
        <f>VLOOKUP(B390,'WinBUGS output'!A:C,3,FALSE)</f>
        <v>Computerised-CBT (CCBT) + TAU</v>
      </c>
      <c r="E390" s="5" t="str">
        <f>FIXED('WinBUGS output'!N389,2)</f>
        <v>0.93</v>
      </c>
      <c r="F390" s="5" t="str">
        <f>FIXED('WinBUGS output'!M389,2)</f>
        <v>0.16</v>
      </c>
      <c r="G390" s="5" t="str">
        <f>FIXED('WinBUGS output'!O389,2)</f>
        <v>1.71</v>
      </c>
      <c r="H390"/>
      <c r="I390"/>
      <c r="J390"/>
    </row>
    <row r="391" spans="1:10" x14ac:dyDescent="0.25">
      <c r="A391">
        <v>12</v>
      </c>
      <c r="B391">
        <v>26</v>
      </c>
      <c r="C391" s="5" t="str">
        <f>VLOOKUP(A391,'WinBUGS output'!A:C,3,FALSE)</f>
        <v>Lofepramine</v>
      </c>
      <c r="D391" s="5" t="str">
        <f>VLOOKUP(B391,'WinBUGS output'!A:C,3,FALSE)</f>
        <v>Computerised-problem solving therapy</v>
      </c>
      <c r="E391" s="5" t="str">
        <f>FIXED('WinBUGS output'!N390,2)</f>
        <v>0.92</v>
      </c>
      <c r="F391" s="5" t="str">
        <f>FIXED('WinBUGS output'!M390,2)</f>
        <v>0.07</v>
      </c>
      <c r="G391" s="5" t="str">
        <f>FIXED('WinBUGS output'!O390,2)</f>
        <v>1.77</v>
      </c>
      <c r="H391"/>
      <c r="I391"/>
      <c r="J391"/>
    </row>
    <row r="392" spans="1:10" x14ac:dyDescent="0.25">
      <c r="A392">
        <v>12</v>
      </c>
      <c r="B392">
        <v>27</v>
      </c>
      <c r="C392" s="5" t="str">
        <f>VLOOKUP(A392,'WinBUGS output'!A:C,3,FALSE)</f>
        <v>Lofepramine</v>
      </c>
      <c r="D392" s="5" t="str">
        <f>VLOOKUP(B392,'WinBUGS output'!A:C,3,FALSE)</f>
        <v>Interpersonal psychotherapy (IPT)</v>
      </c>
      <c r="E392" s="5" t="str">
        <f>FIXED('WinBUGS output'!N391,2)</f>
        <v>0.10</v>
      </c>
      <c r="F392" s="5" t="str">
        <f>FIXED('WinBUGS output'!M391,2)</f>
        <v>-0.69</v>
      </c>
      <c r="G392" s="5" t="str">
        <f>FIXED('WinBUGS output'!O391,2)</f>
        <v>0.91</v>
      </c>
      <c r="H392"/>
      <c r="I392"/>
      <c r="J392"/>
    </row>
    <row r="393" spans="1:10" x14ac:dyDescent="0.25">
      <c r="A393">
        <v>12</v>
      </c>
      <c r="B393">
        <v>28</v>
      </c>
      <c r="C393" s="5" t="str">
        <f>VLOOKUP(A393,'WinBUGS output'!A:C,3,FALSE)</f>
        <v>Lofepramine</v>
      </c>
      <c r="D393" s="5" t="str">
        <f>VLOOKUP(B393,'WinBUGS output'!A:C,3,FALSE)</f>
        <v>Emotion-focused therapy (EFT)</v>
      </c>
      <c r="E393" s="5" t="str">
        <f>FIXED('WinBUGS output'!N392,2)</f>
        <v>0.79</v>
      </c>
      <c r="F393" s="5" t="str">
        <f>FIXED('WinBUGS output'!M392,2)</f>
        <v>-0.50</v>
      </c>
      <c r="G393" s="5" t="str">
        <f>FIXED('WinBUGS output'!O392,2)</f>
        <v>2.00</v>
      </c>
      <c r="H393"/>
      <c r="I393"/>
      <c r="J393"/>
    </row>
    <row r="394" spans="1:10" x14ac:dyDescent="0.25">
      <c r="A394">
        <v>12</v>
      </c>
      <c r="B394">
        <v>29</v>
      </c>
      <c r="C394" s="5" t="str">
        <f>VLOOKUP(A394,'WinBUGS output'!A:C,3,FALSE)</f>
        <v>Lofepramine</v>
      </c>
      <c r="D394" s="5" t="str">
        <f>VLOOKUP(B394,'WinBUGS output'!A:C,3,FALSE)</f>
        <v>Non-directive counselling</v>
      </c>
      <c r="E394" s="5" t="str">
        <f>FIXED('WinBUGS output'!N393,2)</f>
        <v>0.97</v>
      </c>
      <c r="F394" s="5" t="str">
        <f>FIXED('WinBUGS output'!M393,2)</f>
        <v>0.21</v>
      </c>
      <c r="G394" s="5" t="str">
        <f>FIXED('WinBUGS output'!O393,2)</f>
        <v>1.75</v>
      </c>
      <c r="H394"/>
      <c r="I394"/>
      <c r="J394"/>
    </row>
    <row r="395" spans="1:10" x14ac:dyDescent="0.25">
      <c r="A395">
        <v>12</v>
      </c>
      <c r="B395">
        <v>30</v>
      </c>
      <c r="C395" s="5" t="str">
        <f>VLOOKUP(A395,'WinBUGS output'!A:C,3,FALSE)</f>
        <v>Lofepramine</v>
      </c>
      <c r="D395" s="5" t="str">
        <f>VLOOKUP(B395,'WinBUGS output'!A:C,3,FALSE)</f>
        <v>Relational client-centered therapy</v>
      </c>
      <c r="E395" s="5" t="str">
        <f>FIXED('WinBUGS output'!N394,2)</f>
        <v>1.16</v>
      </c>
      <c r="F395" s="5" t="str">
        <f>FIXED('WinBUGS output'!M394,2)</f>
        <v>-0.05</v>
      </c>
      <c r="G395" s="5" t="str">
        <f>FIXED('WinBUGS output'!O394,2)</f>
        <v>2.47</v>
      </c>
      <c r="H395"/>
      <c r="I395"/>
      <c r="J395"/>
    </row>
    <row r="396" spans="1:10" x14ac:dyDescent="0.25">
      <c r="A396">
        <v>12</v>
      </c>
      <c r="B396">
        <v>31</v>
      </c>
      <c r="C396" s="5" t="str">
        <f>VLOOKUP(A396,'WinBUGS output'!A:C,3,FALSE)</f>
        <v>Lofepramine</v>
      </c>
      <c r="D396" s="5" t="str">
        <f>VLOOKUP(B396,'WinBUGS output'!A:C,3,FALSE)</f>
        <v>Behavioural activation (BA)</v>
      </c>
      <c r="E396" s="5" t="str">
        <f>FIXED('WinBUGS output'!N395,2)</f>
        <v>0.17</v>
      </c>
      <c r="F396" s="5" t="str">
        <f>FIXED('WinBUGS output'!M395,2)</f>
        <v>-0.57</v>
      </c>
      <c r="G396" s="5" t="str">
        <f>FIXED('WinBUGS output'!O395,2)</f>
        <v>0.94</v>
      </c>
      <c r="H396"/>
      <c r="I396"/>
      <c r="J396"/>
    </row>
    <row r="397" spans="1:10" x14ac:dyDescent="0.25">
      <c r="A397">
        <v>12</v>
      </c>
      <c r="B397">
        <v>32</v>
      </c>
      <c r="C397" s="5" t="str">
        <f>VLOOKUP(A397,'WinBUGS output'!A:C,3,FALSE)</f>
        <v>Lofepramine</v>
      </c>
      <c r="D397" s="5" t="str">
        <f>VLOOKUP(B397,'WinBUGS output'!A:C,3,FALSE)</f>
        <v>Behavioural activation (BA) + TAU</v>
      </c>
      <c r="E397" s="5" t="str">
        <f>FIXED('WinBUGS output'!N396,2)</f>
        <v>0.29</v>
      </c>
      <c r="F397" s="5" t="str">
        <f>FIXED('WinBUGS output'!M396,2)</f>
        <v>-0.69</v>
      </c>
      <c r="G397" s="5" t="str">
        <f>FIXED('WinBUGS output'!O396,2)</f>
        <v>1.29</v>
      </c>
      <c r="H397"/>
      <c r="I397"/>
      <c r="J397"/>
    </row>
    <row r="398" spans="1:10" x14ac:dyDescent="0.25">
      <c r="A398">
        <v>12</v>
      </c>
      <c r="B398">
        <v>33</v>
      </c>
      <c r="C398" s="5" t="str">
        <f>VLOOKUP(A398,'WinBUGS output'!A:C,3,FALSE)</f>
        <v>Lofepramine</v>
      </c>
      <c r="D398" s="5" t="str">
        <f>VLOOKUP(B398,'WinBUGS output'!A:C,3,FALSE)</f>
        <v>CBT individual (under 15 sessions)</v>
      </c>
      <c r="E398" s="5" t="str">
        <f>FIXED('WinBUGS output'!N397,2)</f>
        <v>1.08</v>
      </c>
      <c r="F398" s="5" t="str">
        <f>FIXED('WinBUGS output'!M397,2)</f>
        <v>0.41</v>
      </c>
      <c r="G398" s="5" t="str">
        <f>FIXED('WinBUGS output'!O397,2)</f>
        <v>1.77</v>
      </c>
      <c r="H398"/>
      <c r="I398"/>
      <c r="J398"/>
    </row>
    <row r="399" spans="1:10" x14ac:dyDescent="0.25">
      <c r="A399">
        <v>12</v>
      </c>
      <c r="B399">
        <v>34</v>
      </c>
      <c r="C399" s="5" t="str">
        <f>VLOOKUP(A399,'WinBUGS output'!A:C,3,FALSE)</f>
        <v>Lofepramine</v>
      </c>
      <c r="D399" s="5" t="str">
        <f>VLOOKUP(B399,'WinBUGS output'!A:C,3,FALSE)</f>
        <v>CBT individual (under 15 sessions) + TAU</v>
      </c>
      <c r="E399" s="5" t="str">
        <f>FIXED('WinBUGS output'!N398,2)</f>
        <v>0.91</v>
      </c>
      <c r="F399" s="5" t="str">
        <f>FIXED('WinBUGS output'!M398,2)</f>
        <v>0.05</v>
      </c>
      <c r="G399" s="5" t="str">
        <f>FIXED('WinBUGS output'!O398,2)</f>
        <v>1.79</v>
      </c>
      <c r="H399"/>
      <c r="I399"/>
      <c r="J399"/>
    </row>
    <row r="400" spans="1:10" x14ac:dyDescent="0.25">
      <c r="A400">
        <v>12</v>
      </c>
      <c r="B400">
        <v>35</v>
      </c>
      <c r="C400" s="5" t="str">
        <f>VLOOKUP(A400,'WinBUGS output'!A:C,3,FALSE)</f>
        <v>Lofepramine</v>
      </c>
      <c r="D400" s="5" t="str">
        <f>VLOOKUP(B400,'WinBUGS output'!A:C,3,FALSE)</f>
        <v>CBT individual (over 15 sessions)</v>
      </c>
      <c r="E400" s="5" t="str">
        <f>FIXED('WinBUGS output'!N399,2)</f>
        <v>0.05</v>
      </c>
      <c r="F400" s="5" t="str">
        <f>FIXED('WinBUGS output'!M399,2)</f>
        <v>-0.63</v>
      </c>
      <c r="G400" s="5" t="str">
        <f>FIXED('WinBUGS output'!O399,2)</f>
        <v>0.76</v>
      </c>
      <c r="H400"/>
      <c r="I400"/>
      <c r="J400"/>
    </row>
    <row r="401" spans="1:10" x14ac:dyDescent="0.25">
      <c r="A401">
        <v>12</v>
      </c>
      <c r="B401">
        <v>36</v>
      </c>
      <c r="C401" s="5" t="str">
        <f>VLOOKUP(A401,'WinBUGS output'!A:C,3,FALSE)</f>
        <v>Lofepramine</v>
      </c>
      <c r="D401" s="5" t="str">
        <f>VLOOKUP(B401,'WinBUGS output'!A:C,3,FALSE)</f>
        <v>Third-wave cognitive therapy individual</v>
      </c>
      <c r="E401" s="5" t="str">
        <f>FIXED('WinBUGS output'!N400,2)</f>
        <v>-0.22</v>
      </c>
      <c r="F401" s="5" t="str">
        <f>FIXED('WinBUGS output'!M400,2)</f>
        <v>-1.26</v>
      </c>
      <c r="G401" s="5" t="str">
        <f>FIXED('WinBUGS output'!O400,2)</f>
        <v>0.78</v>
      </c>
      <c r="H401"/>
      <c r="I401"/>
      <c r="J401"/>
    </row>
    <row r="402" spans="1:10" x14ac:dyDescent="0.25">
      <c r="A402">
        <v>12</v>
      </c>
      <c r="B402">
        <v>37</v>
      </c>
      <c r="C402" s="5" t="str">
        <f>VLOOKUP(A402,'WinBUGS output'!A:C,3,FALSE)</f>
        <v>Lofepramine</v>
      </c>
      <c r="D402" s="5" t="str">
        <f>VLOOKUP(B402,'WinBUGS output'!A:C,3,FALSE)</f>
        <v>CBT individual (under 15 sessions) + citalopram</v>
      </c>
      <c r="E402" s="5" t="str">
        <f>FIXED('WinBUGS output'!N401,2)</f>
        <v>-0.08</v>
      </c>
      <c r="F402" s="5" t="str">
        <f>FIXED('WinBUGS output'!M401,2)</f>
        <v>-0.77</v>
      </c>
      <c r="G402" s="5" t="str">
        <f>FIXED('WinBUGS output'!O401,2)</f>
        <v>0.62</v>
      </c>
      <c r="H402"/>
      <c r="I402"/>
      <c r="J402"/>
    </row>
    <row r="403" spans="1:10" x14ac:dyDescent="0.25">
      <c r="A403">
        <v>12</v>
      </c>
      <c r="B403">
        <v>38</v>
      </c>
      <c r="C403" s="5" t="str">
        <f>VLOOKUP(A403,'WinBUGS output'!A:C,3,FALSE)</f>
        <v>Lofepramine</v>
      </c>
      <c r="D403" s="5" t="str">
        <f>VLOOKUP(B403,'WinBUGS output'!A:C,3,FALSE)</f>
        <v>CBT individual (over 15 sessions) + any AD</v>
      </c>
      <c r="E403" s="5" t="str">
        <f>FIXED('WinBUGS output'!N402,2)</f>
        <v>0.18</v>
      </c>
      <c r="F403" s="5" t="str">
        <f>FIXED('WinBUGS output'!M402,2)</f>
        <v>-1.07</v>
      </c>
      <c r="G403" s="5" t="str">
        <f>FIXED('WinBUGS output'!O402,2)</f>
        <v>1.58</v>
      </c>
      <c r="H403"/>
      <c r="I403"/>
      <c r="J403"/>
    </row>
    <row r="404" spans="1:10" x14ac:dyDescent="0.25">
      <c r="A404">
        <v>12</v>
      </c>
      <c r="B404">
        <v>39</v>
      </c>
      <c r="C404" s="5" t="str">
        <f>VLOOKUP(A404,'WinBUGS output'!A:C,3,FALSE)</f>
        <v>Lofepramine</v>
      </c>
      <c r="D404" s="5" t="str">
        <f>VLOOKUP(B404,'WinBUGS output'!A:C,3,FALSE)</f>
        <v>Third-wave cognitive therapy individual + any AD</v>
      </c>
      <c r="E404" s="5" t="str">
        <f>FIXED('WinBUGS output'!N403,2)</f>
        <v>-0.36</v>
      </c>
      <c r="F404" s="5" t="str">
        <f>FIXED('WinBUGS output'!M403,2)</f>
        <v>-1.74</v>
      </c>
      <c r="G404" s="5" t="str">
        <f>FIXED('WinBUGS output'!O403,2)</f>
        <v>0.92</v>
      </c>
      <c r="H404"/>
      <c r="I404"/>
      <c r="J404"/>
    </row>
    <row r="405" spans="1:10" x14ac:dyDescent="0.25">
      <c r="A405">
        <v>12</v>
      </c>
      <c r="B405">
        <v>40</v>
      </c>
      <c r="C405" s="5" t="str">
        <f>VLOOKUP(A405,'WinBUGS output'!A:C,3,FALSE)</f>
        <v>Lofepramine</v>
      </c>
      <c r="D405" s="5" t="str">
        <f>VLOOKUP(B405,'WinBUGS output'!A:C,3,FALSE)</f>
        <v>Exercise + Fluoxetine</v>
      </c>
      <c r="E405" s="5" t="str">
        <f>FIXED('WinBUGS output'!N404,2)</f>
        <v>-1.17</v>
      </c>
      <c r="F405" s="5" t="str">
        <f>FIXED('WinBUGS output'!M404,2)</f>
        <v>-1.89</v>
      </c>
      <c r="G405" s="5" t="str">
        <f>FIXED('WinBUGS output'!O404,2)</f>
        <v>-0.44</v>
      </c>
      <c r="H405"/>
      <c r="I405"/>
      <c r="J405"/>
    </row>
    <row r="406" spans="1:10" x14ac:dyDescent="0.25">
      <c r="A406">
        <v>13</v>
      </c>
      <c r="B406">
        <v>14</v>
      </c>
      <c r="C406" s="5" t="str">
        <f>VLOOKUP(A406,'WinBUGS output'!A:C,3,FALSE)</f>
        <v>Citalopram</v>
      </c>
      <c r="D406" s="5" t="str">
        <f>VLOOKUP(B406,'WinBUGS output'!A:C,3,FALSE)</f>
        <v>Escitalopram</v>
      </c>
      <c r="E406" s="5" t="str">
        <f>FIXED('WinBUGS output'!N405,2)</f>
        <v>-0.06</v>
      </c>
      <c r="F406" s="5" t="str">
        <f>FIXED('WinBUGS output'!M405,2)</f>
        <v>-0.21</v>
      </c>
      <c r="G406" s="5" t="str">
        <f>FIXED('WinBUGS output'!O405,2)</f>
        <v>0.08</v>
      </c>
      <c r="H406" t="s">
        <v>1206</v>
      </c>
      <c r="I406" t="s">
        <v>1276</v>
      </c>
      <c r="J406" t="s">
        <v>1218</v>
      </c>
    </row>
    <row r="407" spans="1:10" x14ac:dyDescent="0.25">
      <c r="A407">
        <v>13</v>
      </c>
      <c r="B407">
        <v>15</v>
      </c>
      <c r="C407" s="5" t="str">
        <f>VLOOKUP(A407,'WinBUGS output'!A:C,3,FALSE)</f>
        <v>Citalopram</v>
      </c>
      <c r="D407" s="5" t="str">
        <f>VLOOKUP(B407,'WinBUGS output'!A:C,3,FALSE)</f>
        <v>Fluoxetine</v>
      </c>
      <c r="E407" s="5" t="str">
        <f>FIXED('WinBUGS output'!N406,2)</f>
        <v>-0.01</v>
      </c>
      <c r="F407" s="5" t="str">
        <f>FIXED('WinBUGS output'!M406,2)</f>
        <v>-0.19</v>
      </c>
      <c r="G407" s="5" t="str">
        <f>FIXED('WinBUGS output'!O406,2)</f>
        <v>0.17</v>
      </c>
      <c r="H407"/>
      <c r="I407"/>
      <c r="J407"/>
    </row>
    <row r="408" spans="1:10" x14ac:dyDescent="0.25">
      <c r="A408">
        <v>13</v>
      </c>
      <c r="B408">
        <v>16</v>
      </c>
      <c r="C408" s="5" t="str">
        <f>VLOOKUP(A408,'WinBUGS output'!A:C,3,FALSE)</f>
        <v>Citalopram</v>
      </c>
      <c r="D408" s="5" t="str">
        <f>VLOOKUP(B408,'WinBUGS output'!A:C,3,FALSE)</f>
        <v>Sertraline</v>
      </c>
      <c r="E408" s="5" t="str">
        <f>FIXED('WinBUGS output'!N407,2)</f>
        <v>0.02</v>
      </c>
      <c r="F408" s="5" t="str">
        <f>FIXED('WinBUGS output'!M407,2)</f>
        <v>-0.18</v>
      </c>
      <c r="G408" s="5" t="str">
        <f>FIXED('WinBUGS output'!O407,2)</f>
        <v>0.26</v>
      </c>
      <c r="H408" t="s">
        <v>1277</v>
      </c>
      <c r="I408" t="s">
        <v>1278</v>
      </c>
      <c r="J408" t="s">
        <v>1279</v>
      </c>
    </row>
    <row r="409" spans="1:10" x14ac:dyDescent="0.25">
      <c r="A409">
        <v>13</v>
      </c>
      <c r="B409">
        <v>17</v>
      </c>
      <c r="C409" s="5" t="str">
        <f>VLOOKUP(A409,'WinBUGS output'!A:C,3,FALSE)</f>
        <v>Citalopram</v>
      </c>
      <c r="D409" s="5" t="str">
        <f>VLOOKUP(B409,'WinBUGS output'!A:C,3,FALSE)</f>
        <v>Any AD</v>
      </c>
      <c r="E409" s="5" t="str">
        <f>FIXED('WinBUGS output'!N408,2)</f>
        <v>1.65</v>
      </c>
      <c r="F409" s="5" t="str">
        <f>FIXED('WinBUGS output'!M408,2)</f>
        <v>0.22</v>
      </c>
      <c r="G409" s="5" t="str">
        <f>FIXED('WinBUGS output'!O408,2)</f>
        <v>3.10</v>
      </c>
      <c r="H409"/>
      <c r="I409"/>
      <c r="J409"/>
    </row>
    <row r="410" spans="1:10" x14ac:dyDescent="0.25">
      <c r="A410">
        <v>13</v>
      </c>
      <c r="B410">
        <v>18</v>
      </c>
      <c r="C410" s="5" t="str">
        <f>VLOOKUP(A410,'WinBUGS output'!A:C,3,FALSE)</f>
        <v>Citalopram</v>
      </c>
      <c r="D410" s="5" t="str">
        <f>VLOOKUP(B410,'WinBUGS output'!A:C,3,FALSE)</f>
        <v>Mirtazapine</v>
      </c>
      <c r="E410" s="5" t="str">
        <f>FIXED('WinBUGS output'!N409,2)</f>
        <v>0.07</v>
      </c>
      <c r="F410" s="5" t="str">
        <f>FIXED('WinBUGS output'!M409,2)</f>
        <v>-0.25</v>
      </c>
      <c r="G410" s="5" t="str">
        <f>FIXED('WinBUGS output'!O409,2)</f>
        <v>0.39</v>
      </c>
      <c r="H410" t="s">
        <v>1244</v>
      </c>
      <c r="I410" t="s">
        <v>1204</v>
      </c>
      <c r="J410" t="s">
        <v>1280</v>
      </c>
    </row>
    <row r="411" spans="1:10" x14ac:dyDescent="0.25">
      <c r="A411">
        <v>13</v>
      </c>
      <c r="B411">
        <v>19</v>
      </c>
      <c r="C411" s="5" t="str">
        <f>VLOOKUP(A411,'WinBUGS output'!A:C,3,FALSE)</f>
        <v>Citalopram</v>
      </c>
      <c r="D411" s="5" t="str">
        <f>VLOOKUP(B411,'WinBUGS output'!A:C,3,FALSE)</f>
        <v>Short-term psychodynamic psychotherapy individual + TAU</v>
      </c>
      <c r="E411" s="5" t="str">
        <f>FIXED('WinBUGS output'!N410,2)</f>
        <v>0.32</v>
      </c>
      <c r="F411" s="5" t="str">
        <f>FIXED('WinBUGS output'!M410,2)</f>
        <v>-0.49</v>
      </c>
      <c r="G411" s="5" t="str">
        <f>FIXED('WinBUGS output'!O410,2)</f>
        <v>1.12</v>
      </c>
      <c r="H411"/>
      <c r="I411"/>
      <c r="J411"/>
    </row>
    <row r="412" spans="1:10" x14ac:dyDescent="0.25">
      <c r="A412">
        <v>13</v>
      </c>
      <c r="B412">
        <v>20</v>
      </c>
      <c r="C412" s="5" t="str">
        <f>VLOOKUP(A412,'WinBUGS output'!A:C,3,FALSE)</f>
        <v>Citalopram</v>
      </c>
      <c r="D412" s="5" t="str">
        <f>VLOOKUP(B412,'WinBUGS output'!A:C,3,FALSE)</f>
        <v>Cognitive bibliotherapy with support + TAU</v>
      </c>
      <c r="E412" s="5" t="str">
        <f>FIXED('WinBUGS output'!N411,2)</f>
        <v>0.24</v>
      </c>
      <c r="F412" s="5" t="str">
        <f>FIXED('WinBUGS output'!M411,2)</f>
        <v>-0.46</v>
      </c>
      <c r="G412" s="5" t="str">
        <f>FIXED('WinBUGS output'!O411,2)</f>
        <v>0.94</v>
      </c>
      <c r="H412"/>
      <c r="I412"/>
      <c r="J412"/>
    </row>
    <row r="413" spans="1:10" x14ac:dyDescent="0.25">
      <c r="A413">
        <v>13</v>
      </c>
      <c r="B413">
        <v>21</v>
      </c>
      <c r="C413" s="5" t="str">
        <f>VLOOKUP(A413,'WinBUGS output'!A:C,3,FALSE)</f>
        <v>Citalopram</v>
      </c>
      <c r="D413" s="5" t="str">
        <f>VLOOKUP(B413,'WinBUGS output'!A:C,3,FALSE)</f>
        <v>Computerised-CBT (CCBT) with support</v>
      </c>
      <c r="E413" s="5" t="str">
        <f>FIXED('WinBUGS output'!N412,2)</f>
        <v>0.47</v>
      </c>
      <c r="F413" s="5" t="str">
        <f>FIXED('WinBUGS output'!M412,2)</f>
        <v>-0.37</v>
      </c>
      <c r="G413" s="5" t="str">
        <f>FIXED('WinBUGS output'!O412,2)</f>
        <v>1.37</v>
      </c>
      <c r="H413"/>
      <c r="I413"/>
      <c r="J413"/>
    </row>
    <row r="414" spans="1:10" x14ac:dyDescent="0.25">
      <c r="A414">
        <v>13</v>
      </c>
      <c r="B414">
        <v>22</v>
      </c>
      <c r="C414" s="5" t="str">
        <f>VLOOKUP(A414,'WinBUGS output'!A:C,3,FALSE)</f>
        <v>Citalopram</v>
      </c>
      <c r="D414" s="5" t="str">
        <f>VLOOKUP(B414,'WinBUGS output'!A:C,3,FALSE)</f>
        <v>Cognitive bibliotherapy + TAU</v>
      </c>
      <c r="E414" s="5" t="str">
        <f>FIXED('WinBUGS output'!N413,2)</f>
        <v>0.76</v>
      </c>
      <c r="F414" s="5" t="str">
        <f>FIXED('WinBUGS output'!M413,2)</f>
        <v>0.04</v>
      </c>
      <c r="G414" s="5" t="str">
        <f>FIXED('WinBUGS output'!O413,2)</f>
        <v>1.47</v>
      </c>
      <c r="H414"/>
      <c r="I414"/>
      <c r="J414"/>
    </row>
    <row r="415" spans="1:10" x14ac:dyDescent="0.25">
      <c r="A415">
        <v>13</v>
      </c>
      <c r="B415">
        <v>23</v>
      </c>
      <c r="C415" s="5" t="str">
        <f>VLOOKUP(A415,'WinBUGS output'!A:C,3,FALSE)</f>
        <v>Citalopram</v>
      </c>
      <c r="D415" s="5" t="str">
        <f>VLOOKUP(B415,'WinBUGS output'!A:C,3,FALSE)</f>
        <v>Computerised cognitive bias modification</v>
      </c>
      <c r="E415" s="5" t="str">
        <f>FIXED('WinBUGS output'!N414,2)</f>
        <v>0.57</v>
      </c>
      <c r="F415" s="5" t="str">
        <f>FIXED('WinBUGS output'!M414,2)</f>
        <v>-0.29</v>
      </c>
      <c r="G415" s="5" t="str">
        <f>FIXED('WinBUGS output'!O414,2)</f>
        <v>1.36</v>
      </c>
      <c r="H415"/>
      <c r="I415"/>
      <c r="J415"/>
    </row>
    <row r="416" spans="1:10" x14ac:dyDescent="0.25">
      <c r="A416">
        <v>13</v>
      </c>
      <c r="B416">
        <v>24</v>
      </c>
      <c r="C416" s="5" t="str">
        <f>VLOOKUP(A416,'WinBUGS output'!A:C,3,FALSE)</f>
        <v>Citalopram</v>
      </c>
      <c r="D416" s="5" t="str">
        <f>VLOOKUP(B416,'WinBUGS output'!A:C,3,FALSE)</f>
        <v>Computerised-CBT (CCBT)</v>
      </c>
      <c r="E416" s="5" t="str">
        <f>FIXED('WinBUGS output'!N415,2)</f>
        <v>0.62</v>
      </c>
      <c r="F416" s="5" t="str">
        <f>FIXED('WinBUGS output'!M415,2)</f>
        <v>-0.10</v>
      </c>
      <c r="G416" s="5" t="str">
        <f>FIXED('WinBUGS output'!O415,2)</f>
        <v>1.32</v>
      </c>
      <c r="H416"/>
      <c r="I416"/>
      <c r="J416"/>
    </row>
    <row r="417" spans="1:10" x14ac:dyDescent="0.25">
      <c r="A417">
        <v>13</v>
      </c>
      <c r="B417">
        <v>25</v>
      </c>
      <c r="C417" s="5" t="str">
        <f>VLOOKUP(A417,'WinBUGS output'!A:C,3,FALSE)</f>
        <v>Citalopram</v>
      </c>
      <c r="D417" s="5" t="str">
        <f>VLOOKUP(B417,'WinBUGS output'!A:C,3,FALSE)</f>
        <v>Computerised-CBT (CCBT) + TAU</v>
      </c>
      <c r="E417" s="5" t="str">
        <f>FIXED('WinBUGS output'!N416,2)</f>
        <v>0.60</v>
      </c>
      <c r="F417" s="5" t="str">
        <f>FIXED('WinBUGS output'!M416,2)</f>
        <v>-0.04</v>
      </c>
      <c r="G417" s="5" t="str">
        <f>FIXED('WinBUGS output'!O416,2)</f>
        <v>1.22</v>
      </c>
      <c r="H417"/>
      <c r="I417"/>
      <c r="J417"/>
    </row>
    <row r="418" spans="1:10" x14ac:dyDescent="0.25">
      <c r="A418">
        <v>13</v>
      </c>
      <c r="B418">
        <v>26</v>
      </c>
      <c r="C418" s="5" t="str">
        <f>VLOOKUP(A418,'WinBUGS output'!A:C,3,FALSE)</f>
        <v>Citalopram</v>
      </c>
      <c r="D418" s="5" t="str">
        <f>VLOOKUP(B418,'WinBUGS output'!A:C,3,FALSE)</f>
        <v>Computerised-problem solving therapy</v>
      </c>
      <c r="E418" s="5" t="str">
        <f>FIXED('WinBUGS output'!N417,2)</f>
        <v>0.60</v>
      </c>
      <c r="F418" s="5" t="str">
        <f>FIXED('WinBUGS output'!M417,2)</f>
        <v>-0.16</v>
      </c>
      <c r="G418" s="5" t="str">
        <f>FIXED('WinBUGS output'!O417,2)</f>
        <v>1.31</v>
      </c>
      <c r="H418"/>
      <c r="I418"/>
      <c r="J418"/>
    </row>
    <row r="419" spans="1:10" x14ac:dyDescent="0.25">
      <c r="A419">
        <v>13</v>
      </c>
      <c r="B419">
        <v>27</v>
      </c>
      <c r="C419" s="5" t="str">
        <f>VLOOKUP(A419,'WinBUGS output'!A:C,3,FALSE)</f>
        <v>Citalopram</v>
      </c>
      <c r="D419" s="5" t="str">
        <f>VLOOKUP(B419,'WinBUGS output'!A:C,3,FALSE)</f>
        <v>Interpersonal psychotherapy (IPT)</v>
      </c>
      <c r="E419" s="5" t="str">
        <f>FIXED('WinBUGS output'!N418,2)</f>
        <v>-0.23</v>
      </c>
      <c r="F419" s="5" t="str">
        <f>FIXED('WinBUGS output'!M418,2)</f>
        <v>-0.92</v>
      </c>
      <c r="G419" s="5" t="str">
        <f>FIXED('WinBUGS output'!O418,2)</f>
        <v>0.46</v>
      </c>
      <c r="H419"/>
      <c r="I419"/>
      <c r="J419"/>
    </row>
    <row r="420" spans="1:10" x14ac:dyDescent="0.25">
      <c r="A420">
        <v>13</v>
      </c>
      <c r="B420">
        <v>28</v>
      </c>
      <c r="C420" s="5" t="str">
        <f>VLOOKUP(A420,'WinBUGS output'!A:C,3,FALSE)</f>
        <v>Citalopram</v>
      </c>
      <c r="D420" s="5" t="str">
        <f>VLOOKUP(B420,'WinBUGS output'!A:C,3,FALSE)</f>
        <v>Emotion-focused therapy (EFT)</v>
      </c>
      <c r="E420" s="5" t="str">
        <f>FIXED('WinBUGS output'!N419,2)</f>
        <v>0.46</v>
      </c>
      <c r="F420" s="5" t="str">
        <f>FIXED('WinBUGS output'!M419,2)</f>
        <v>-0.76</v>
      </c>
      <c r="G420" s="5" t="str">
        <f>FIXED('WinBUGS output'!O419,2)</f>
        <v>1.57</v>
      </c>
      <c r="H420"/>
      <c r="I420"/>
      <c r="J420"/>
    </row>
    <row r="421" spans="1:10" x14ac:dyDescent="0.25">
      <c r="A421">
        <v>13</v>
      </c>
      <c r="B421">
        <v>29</v>
      </c>
      <c r="C421" s="5" t="str">
        <f>VLOOKUP(A421,'WinBUGS output'!A:C,3,FALSE)</f>
        <v>Citalopram</v>
      </c>
      <c r="D421" s="5" t="str">
        <f>VLOOKUP(B421,'WinBUGS output'!A:C,3,FALSE)</f>
        <v>Non-directive counselling</v>
      </c>
      <c r="E421" s="5" t="str">
        <f>FIXED('WinBUGS output'!N420,2)</f>
        <v>0.64</v>
      </c>
      <c r="F421" s="5" t="str">
        <f>FIXED('WinBUGS output'!M420,2)</f>
        <v>0.01</v>
      </c>
      <c r="G421" s="5" t="str">
        <f>FIXED('WinBUGS output'!O420,2)</f>
        <v>1.25</v>
      </c>
      <c r="H421"/>
      <c r="I421"/>
      <c r="J421"/>
    </row>
    <row r="422" spans="1:10" x14ac:dyDescent="0.25">
      <c r="A422">
        <v>13</v>
      </c>
      <c r="B422">
        <v>30</v>
      </c>
      <c r="C422" s="5" t="str">
        <f>VLOOKUP(A422,'WinBUGS output'!A:C,3,FALSE)</f>
        <v>Citalopram</v>
      </c>
      <c r="D422" s="5" t="str">
        <f>VLOOKUP(B422,'WinBUGS output'!A:C,3,FALSE)</f>
        <v>Relational client-centered therapy</v>
      </c>
      <c r="E422" s="5" t="str">
        <f>FIXED('WinBUGS output'!N421,2)</f>
        <v>0.83</v>
      </c>
      <c r="F422" s="5" t="str">
        <f>FIXED('WinBUGS output'!M421,2)</f>
        <v>-0.30</v>
      </c>
      <c r="G422" s="5" t="str">
        <f>FIXED('WinBUGS output'!O421,2)</f>
        <v>2.04</v>
      </c>
      <c r="H422"/>
      <c r="I422"/>
      <c r="J422"/>
    </row>
    <row r="423" spans="1:10" x14ac:dyDescent="0.25">
      <c r="A423">
        <v>13</v>
      </c>
      <c r="B423">
        <v>31</v>
      </c>
      <c r="C423" s="5" t="str">
        <f>VLOOKUP(A423,'WinBUGS output'!A:C,3,FALSE)</f>
        <v>Citalopram</v>
      </c>
      <c r="D423" s="5" t="str">
        <f>VLOOKUP(B423,'WinBUGS output'!A:C,3,FALSE)</f>
        <v>Behavioural activation (BA)</v>
      </c>
      <c r="E423" s="5" t="str">
        <f>FIXED('WinBUGS output'!N422,2)</f>
        <v>-0.16</v>
      </c>
      <c r="F423" s="5" t="str">
        <f>FIXED('WinBUGS output'!M422,2)</f>
        <v>-0.78</v>
      </c>
      <c r="G423" s="5" t="str">
        <f>FIXED('WinBUGS output'!O422,2)</f>
        <v>0.46</v>
      </c>
      <c r="H423"/>
      <c r="I423"/>
      <c r="J423"/>
    </row>
    <row r="424" spans="1:10" x14ac:dyDescent="0.25">
      <c r="A424">
        <v>13</v>
      </c>
      <c r="B424">
        <v>32</v>
      </c>
      <c r="C424" s="5" t="str">
        <f>VLOOKUP(A424,'WinBUGS output'!A:C,3,FALSE)</f>
        <v>Citalopram</v>
      </c>
      <c r="D424" s="5" t="str">
        <f>VLOOKUP(B424,'WinBUGS output'!A:C,3,FALSE)</f>
        <v>Behavioural activation (BA) + TAU</v>
      </c>
      <c r="E424" s="5" t="str">
        <f>FIXED('WinBUGS output'!N423,2)</f>
        <v>-0.04</v>
      </c>
      <c r="F424" s="5" t="str">
        <f>FIXED('WinBUGS output'!M423,2)</f>
        <v>-0.93</v>
      </c>
      <c r="G424" s="5" t="str">
        <f>FIXED('WinBUGS output'!O423,2)</f>
        <v>0.84</v>
      </c>
      <c r="H424"/>
      <c r="I424"/>
      <c r="J424"/>
    </row>
    <row r="425" spans="1:10" x14ac:dyDescent="0.25">
      <c r="A425">
        <v>13</v>
      </c>
      <c r="B425">
        <v>33</v>
      </c>
      <c r="C425" s="5" t="str">
        <f>VLOOKUP(A425,'WinBUGS output'!A:C,3,FALSE)</f>
        <v>Citalopram</v>
      </c>
      <c r="D425" s="5" t="str">
        <f>VLOOKUP(B425,'WinBUGS output'!A:C,3,FALSE)</f>
        <v>CBT individual (under 15 sessions)</v>
      </c>
      <c r="E425" s="5" t="str">
        <f>FIXED('WinBUGS output'!N424,2)</f>
        <v>0.75</v>
      </c>
      <c r="F425" s="5" t="str">
        <f>FIXED('WinBUGS output'!M424,2)</f>
        <v>0.24</v>
      </c>
      <c r="G425" s="5" t="str">
        <f>FIXED('WinBUGS output'!O424,2)</f>
        <v>1.24</v>
      </c>
      <c r="H425" t="s">
        <v>1281</v>
      </c>
      <c r="I425" t="s">
        <v>1282</v>
      </c>
      <c r="J425" t="s">
        <v>1283</v>
      </c>
    </row>
    <row r="426" spans="1:10" x14ac:dyDescent="0.25">
      <c r="A426">
        <v>13</v>
      </c>
      <c r="B426">
        <v>34</v>
      </c>
      <c r="C426" s="5" t="str">
        <f>VLOOKUP(A426,'WinBUGS output'!A:C,3,FALSE)</f>
        <v>Citalopram</v>
      </c>
      <c r="D426" s="5" t="str">
        <f>VLOOKUP(B426,'WinBUGS output'!A:C,3,FALSE)</f>
        <v>CBT individual (under 15 sessions) + TAU</v>
      </c>
      <c r="E426" s="5" t="str">
        <f>FIXED('WinBUGS output'!N425,2)</f>
        <v>0.58</v>
      </c>
      <c r="F426" s="5" t="str">
        <f>FIXED('WinBUGS output'!M425,2)</f>
        <v>-0.17</v>
      </c>
      <c r="G426" s="5" t="str">
        <f>FIXED('WinBUGS output'!O425,2)</f>
        <v>1.32</v>
      </c>
      <c r="H426"/>
      <c r="I426"/>
      <c r="J426"/>
    </row>
    <row r="427" spans="1:10" x14ac:dyDescent="0.25">
      <c r="A427">
        <v>13</v>
      </c>
      <c r="B427">
        <v>35</v>
      </c>
      <c r="C427" s="5" t="str">
        <f>VLOOKUP(A427,'WinBUGS output'!A:C,3,FALSE)</f>
        <v>Citalopram</v>
      </c>
      <c r="D427" s="5" t="str">
        <f>VLOOKUP(B427,'WinBUGS output'!A:C,3,FALSE)</f>
        <v>CBT individual (over 15 sessions)</v>
      </c>
      <c r="E427" s="5" t="str">
        <f>FIXED('WinBUGS output'!N426,2)</f>
        <v>-0.28</v>
      </c>
      <c r="F427" s="5" t="str">
        <f>FIXED('WinBUGS output'!M426,2)</f>
        <v>-0.85</v>
      </c>
      <c r="G427" s="5" t="str">
        <f>FIXED('WinBUGS output'!O426,2)</f>
        <v>0.28</v>
      </c>
      <c r="H427"/>
      <c r="I427"/>
      <c r="J427"/>
    </row>
    <row r="428" spans="1:10" x14ac:dyDescent="0.25">
      <c r="A428">
        <v>13</v>
      </c>
      <c r="B428">
        <v>36</v>
      </c>
      <c r="C428" s="5" t="str">
        <f>VLOOKUP(A428,'WinBUGS output'!A:C,3,FALSE)</f>
        <v>Citalopram</v>
      </c>
      <c r="D428" s="5" t="str">
        <f>VLOOKUP(B428,'WinBUGS output'!A:C,3,FALSE)</f>
        <v>Third-wave cognitive therapy individual</v>
      </c>
      <c r="E428" s="5" t="str">
        <f>FIXED('WinBUGS output'!N427,2)</f>
        <v>-0.55</v>
      </c>
      <c r="F428" s="5" t="str">
        <f>FIXED('WinBUGS output'!M427,2)</f>
        <v>-1.53</v>
      </c>
      <c r="G428" s="5" t="str">
        <f>FIXED('WinBUGS output'!O427,2)</f>
        <v>0.36</v>
      </c>
      <c r="H428"/>
      <c r="I428"/>
      <c r="J428"/>
    </row>
    <row r="429" spans="1:10" x14ac:dyDescent="0.25">
      <c r="A429">
        <v>13</v>
      </c>
      <c r="B429">
        <v>37</v>
      </c>
      <c r="C429" s="5" t="str">
        <f>VLOOKUP(A429,'WinBUGS output'!A:C,3,FALSE)</f>
        <v>Citalopram</v>
      </c>
      <c r="D429" s="5" t="str">
        <f>VLOOKUP(B429,'WinBUGS output'!A:C,3,FALSE)</f>
        <v>CBT individual (under 15 sessions) + citalopram</v>
      </c>
      <c r="E429" s="5" t="str">
        <f>FIXED('WinBUGS output'!N428,2)</f>
        <v>-0.41</v>
      </c>
      <c r="F429" s="5" t="str">
        <f>FIXED('WinBUGS output'!M428,2)</f>
        <v>-0.94</v>
      </c>
      <c r="G429" s="5" t="str">
        <f>FIXED('WinBUGS output'!O428,2)</f>
        <v>0.11</v>
      </c>
      <c r="H429" t="s">
        <v>1208</v>
      </c>
      <c r="I429" t="s">
        <v>1284</v>
      </c>
      <c r="J429" t="s">
        <v>1265</v>
      </c>
    </row>
    <row r="430" spans="1:10" x14ac:dyDescent="0.25">
      <c r="A430">
        <v>13</v>
      </c>
      <c r="B430">
        <v>38</v>
      </c>
      <c r="C430" s="5" t="str">
        <f>VLOOKUP(A430,'WinBUGS output'!A:C,3,FALSE)</f>
        <v>Citalopram</v>
      </c>
      <c r="D430" s="5" t="str">
        <f>VLOOKUP(B430,'WinBUGS output'!A:C,3,FALSE)</f>
        <v>CBT individual (over 15 sessions) + any AD</v>
      </c>
      <c r="E430" s="5" t="str">
        <f>FIXED('WinBUGS output'!N429,2)</f>
        <v>-0.15</v>
      </c>
      <c r="F430" s="5" t="str">
        <f>FIXED('WinBUGS output'!M429,2)</f>
        <v>-1.33</v>
      </c>
      <c r="G430" s="5" t="str">
        <f>FIXED('WinBUGS output'!O429,2)</f>
        <v>1.17</v>
      </c>
      <c r="H430"/>
      <c r="I430"/>
      <c r="J430"/>
    </row>
    <row r="431" spans="1:10" x14ac:dyDescent="0.25">
      <c r="A431">
        <v>13</v>
      </c>
      <c r="B431">
        <v>39</v>
      </c>
      <c r="C431" s="5" t="str">
        <f>VLOOKUP(A431,'WinBUGS output'!A:C,3,FALSE)</f>
        <v>Citalopram</v>
      </c>
      <c r="D431" s="5" t="str">
        <f>VLOOKUP(B431,'WinBUGS output'!A:C,3,FALSE)</f>
        <v>Third-wave cognitive therapy individual + any AD</v>
      </c>
      <c r="E431" s="5" t="str">
        <f>FIXED('WinBUGS output'!N430,2)</f>
        <v>-0.69</v>
      </c>
      <c r="F431" s="5" t="str">
        <f>FIXED('WinBUGS output'!M430,2)</f>
        <v>-2.00</v>
      </c>
      <c r="G431" s="5" t="str">
        <f>FIXED('WinBUGS output'!O430,2)</f>
        <v>0.49</v>
      </c>
      <c r="H431"/>
      <c r="I431"/>
      <c r="J431"/>
    </row>
    <row r="432" spans="1:10" x14ac:dyDescent="0.25">
      <c r="A432">
        <v>13</v>
      </c>
      <c r="B432">
        <v>40</v>
      </c>
      <c r="C432" s="5" t="str">
        <f>VLOOKUP(A432,'WinBUGS output'!A:C,3,FALSE)</f>
        <v>Citalopram</v>
      </c>
      <c r="D432" s="5" t="str">
        <f>VLOOKUP(B432,'WinBUGS output'!A:C,3,FALSE)</f>
        <v>Exercise + Fluoxetine</v>
      </c>
      <c r="E432" s="5" t="str">
        <f>FIXED('WinBUGS output'!N431,2)</f>
        <v>-1.50</v>
      </c>
      <c r="F432" s="5" t="str">
        <f>FIXED('WinBUGS output'!M431,2)</f>
        <v>-2.09</v>
      </c>
      <c r="G432" s="5" t="str">
        <f>FIXED('WinBUGS output'!O431,2)</f>
        <v>-0.92</v>
      </c>
      <c r="H432"/>
      <c r="I432"/>
      <c r="J432"/>
    </row>
    <row r="433" spans="1:10" x14ac:dyDescent="0.25">
      <c r="A433">
        <v>14</v>
      </c>
      <c r="B433">
        <v>15</v>
      </c>
      <c r="C433" s="5" t="str">
        <f>VLOOKUP(A433,'WinBUGS output'!A:C,3,FALSE)</f>
        <v>Escitalopram</v>
      </c>
      <c r="D433" s="5" t="str">
        <f>VLOOKUP(B433,'WinBUGS output'!A:C,3,FALSE)</f>
        <v>Fluoxetine</v>
      </c>
      <c r="E433" s="5" t="str">
        <f>FIXED('WinBUGS output'!N432,2)</f>
        <v>0.05</v>
      </c>
      <c r="F433" s="5" t="str">
        <f>FIXED('WinBUGS output'!M432,2)</f>
        <v>-0.10</v>
      </c>
      <c r="G433" s="5" t="str">
        <f>FIXED('WinBUGS output'!O432,2)</f>
        <v>0.22</v>
      </c>
      <c r="H433" t="s">
        <v>1285</v>
      </c>
      <c r="I433" t="s">
        <v>1286</v>
      </c>
      <c r="J433" t="s">
        <v>1287</v>
      </c>
    </row>
    <row r="434" spans="1:10" x14ac:dyDescent="0.25">
      <c r="A434">
        <v>14</v>
      </c>
      <c r="B434">
        <v>16</v>
      </c>
      <c r="C434" s="5" t="str">
        <f>VLOOKUP(A434,'WinBUGS output'!A:C,3,FALSE)</f>
        <v>Escitalopram</v>
      </c>
      <c r="D434" s="5" t="str">
        <f>VLOOKUP(B434,'WinBUGS output'!A:C,3,FALSE)</f>
        <v>Sertraline</v>
      </c>
      <c r="E434" s="5" t="str">
        <f>FIXED('WinBUGS output'!N433,2)</f>
        <v>0.08</v>
      </c>
      <c r="F434" s="5" t="str">
        <f>FIXED('WinBUGS output'!M433,2)</f>
        <v>-0.10</v>
      </c>
      <c r="G434" s="5" t="str">
        <f>FIXED('WinBUGS output'!O433,2)</f>
        <v>0.32</v>
      </c>
      <c r="H434" t="s">
        <v>1271</v>
      </c>
      <c r="I434" t="s">
        <v>1288</v>
      </c>
      <c r="J434" t="s">
        <v>1277</v>
      </c>
    </row>
    <row r="435" spans="1:10" x14ac:dyDescent="0.25">
      <c r="A435">
        <v>14</v>
      </c>
      <c r="B435">
        <v>17</v>
      </c>
      <c r="C435" s="5" t="str">
        <f>VLOOKUP(A435,'WinBUGS output'!A:C,3,FALSE)</f>
        <v>Escitalopram</v>
      </c>
      <c r="D435" s="5" t="str">
        <f>VLOOKUP(B435,'WinBUGS output'!A:C,3,FALSE)</f>
        <v>Any AD</v>
      </c>
      <c r="E435" s="5" t="str">
        <f>FIXED('WinBUGS output'!N434,2)</f>
        <v>1.71</v>
      </c>
      <c r="F435" s="5" t="str">
        <f>FIXED('WinBUGS output'!M434,2)</f>
        <v>0.27</v>
      </c>
      <c r="G435" s="5" t="str">
        <f>FIXED('WinBUGS output'!O434,2)</f>
        <v>3.17</v>
      </c>
      <c r="H435"/>
      <c r="I435"/>
      <c r="J435"/>
    </row>
    <row r="436" spans="1:10" x14ac:dyDescent="0.25">
      <c r="A436">
        <v>14</v>
      </c>
      <c r="B436">
        <v>18</v>
      </c>
      <c r="C436" s="5" t="str">
        <f>VLOOKUP(A436,'WinBUGS output'!A:C,3,FALSE)</f>
        <v>Escitalopram</v>
      </c>
      <c r="D436" s="5" t="str">
        <f>VLOOKUP(B436,'WinBUGS output'!A:C,3,FALSE)</f>
        <v>Mirtazapine</v>
      </c>
      <c r="E436" s="5" t="str">
        <f>FIXED('WinBUGS output'!N435,2)</f>
        <v>0.13</v>
      </c>
      <c r="F436" s="5" t="str">
        <f>FIXED('WinBUGS output'!M435,2)</f>
        <v>-0.20</v>
      </c>
      <c r="G436" s="5" t="str">
        <f>FIXED('WinBUGS output'!O435,2)</f>
        <v>0.46</v>
      </c>
      <c r="H436"/>
      <c r="I436"/>
      <c r="J436"/>
    </row>
    <row r="437" spans="1:10" x14ac:dyDescent="0.25">
      <c r="A437">
        <v>14</v>
      </c>
      <c r="B437">
        <v>19</v>
      </c>
      <c r="C437" s="5" t="str">
        <f>VLOOKUP(A437,'WinBUGS output'!A:C,3,FALSE)</f>
        <v>Escitalopram</v>
      </c>
      <c r="D437" s="5" t="str">
        <f>VLOOKUP(B437,'WinBUGS output'!A:C,3,FALSE)</f>
        <v>Short-term psychodynamic psychotherapy individual + TAU</v>
      </c>
      <c r="E437" s="5" t="str">
        <f>FIXED('WinBUGS output'!N436,2)</f>
        <v>0.38</v>
      </c>
      <c r="F437" s="5" t="str">
        <f>FIXED('WinBUGS output'!M436,2)</f>
        <v>-0.44</v>
      </c>
      <c r="G437" s="5" t="str">
        <f>FIXED('WinBUGS output'!O436,2)</f>
        <v>1.18</v>
      </c>
      <c r="H437"/>
      <c r="I437"/>
      <c r="J437"/>
    </row>
    <row r="438" spans="1:10" x14ac:dyDescent="0.25">
      <c r="A438">
        <v>14</v>
      </c>
      <c r="B438">
        <v>20</v>
      </c>
      <c r="C438" s="5" t="str">
        <f>VLOOKUP(A438,'WinBUGS output'!A:C,3,FALSE)</f>
        <v>Escitalopram</v>
      </c>
      <c r="D438" s="5" t="str">
        <f>VLOOKUP(B438,'WinBUGS output'!A:C,3,FALSE)</f>
        <v>Cognitive bibliotherapy with support + TAU</v>
      </c>
      <c r="E438" s="5" t="str">
        <f>FIXED('WinBUGS output'!N437,2)</f>
        <v>0.31</v>
      </c>
      <c r="F438" s="5" t="str">
        <f>FIXED('WinBUGS output'!M437,2)</f>
        <v>-0.41</v>
      </c>
      <c r="G438" s="5" t="str">
        <f>FIXED('WinBUGS output'!O437,2)</f>
        <v>1.01</v>
      </c>
      <c r="H438"/>
      <c r="I438"/>
      <c r="J438"/>
    </row>
    <row r="439" spans="1:10" x14ac:dyDescent="0.25">
      <c r="A439">
        <v>14</v>
      </c>
      <c r="B439">
        <v>21</v>
      </c>
      <c r="C439" s="5" t="str">
        <f>VLOOKUP(A439,'WinBUGS output'!A:C,3,FALSE)</f>
        <v>Escitalopram</v>
      </c>
      <c r="D439" s="5" t="str">
        <f>VLOOKUP(B439,'WinBUGS output'!A:C,3,FALSE)</f>
        <v>Computerised-CBT (CCBT) with support</v>
      </c>
      <c r="E439" s="5" t="str">
        <f>FIXED('WinBUGS output'!N438,2)</f>
        <v>0.54</v>
      </c>
      <c r="F439" s="5" t="str">
        <f>FIXED('WinBUGS output'!M438,2)</f>
        <v>-0.32</v>
      </c>
      <c r="G439" s="5" t="str">
        <f>FIXED('WinBUGS output'!O438,2)</f>
        <v>1.43</v>
      </c>
      <c r="H439"/>
      <c r="I439"/>
      <c r="J439"/>
    </row>
    <row r="440" spans="1:10" x14ac:dyDescent="0.25">
      <c r="A440">
        <v>14</v>
      </c>
      <c r="B440">
        <v>22</v>
      </c>
      <c r="C440" s="5" t="str">
        <f>VLOOKUP(A440,'WinBUGS output'!A:C,3,FALSE)</f>
        <v>Escitalopram</v>
      </c>
      <c r="D440" s="5" t="str">
        <f>VLOOKUP(B440,'WinBUGS output'!A:C,3,FALSE)</f>
        <v>Cognitive bibliotherapy + TAU</v>
      </c>
      <c r="E440" s="5" t="str">
        <f>FIXED('WinBUGS output'!N439,2)</f>
        <v>0.82</v>
      </c>
      <c r="F440" s="5" t="str">
        <f>FIXED('WinBUGS output'!M439,2)</f>
        <v>0.09</v>
      </c>
      <c r="G440" s="5" t="str">
        <f>FIXED('WinBUGS output'!O439,2)</f>
        <v>1.54</v>
      </c>
      <c r="H440"/>
      <c r="I440"/>
      <c r="J440"/>
    </row>
    <row r="441" spans="1:10" x14ac:dyDescent="0.25">
      <c r="A441">
        <v>14</v>
      </c>
      <c r="B441">
        <v>23</v>
      </c>
      <c r="C441" s="5" t="str">
        <f>VLOOKUP(A441,'WinBUGS output'!A:C,3,FALSE)</f>
        <v>Escitalopram</v>
      </c>
      <c r="D441" s="5" t="str">
        <f>VLOOKUP(B441,'WinBUGS output'!A:C,3,FALSE)</f>
        <v>Computerised cognitive bias modification</v>
      </c>
      <c r="E441" s="5" t="str">
        <f>FIXED('WinBUGS output'!N440,2)</f>
        <v>0.63</v>
      </c>
      <c r="F441" s="5" t="str">
        <f>FIXED('WinBUGS output'!M440,2)</f>
        <v>-0.24</v>
      </c>
      <c r="G441" s="5" t="str">
        <f>FIXED('WinBUGS output'!O440,2)</f>
        <v>1.43</v>
      </c>
      <c r="H441"/>
      <c r="I441"/>
      <c r="J441"/>
    </row>
    <row r="442" spans="1:10" x14ac:dyDescent="0.25">
      <c r="A442">
        <v>14</v>
      </c>
      <c r="B442">
        <v>24</v>
      </c>
      <c r="C442" s="5" t="str">
        <f>VLOOKUP(A442,'WinBUGS output'!A:C,3,FALSE)</f>
        <v>Escitalopram</v>
      </c>
      <c r="D442" s="5" t="str">
        <f>VLOOKUP(B442,'WinBUGS output'!A:C,3,FALSE)</f>
        <v>Computerised-CBT (CCBT)</v>
      </c>
      <c r="E442" s="5" t="str">
        <f>FIXED('WinBUGS output'!N441,2)</f>
        <v>0.69</v>
      </c>
      <c r="F442" s="5" t="str">
        <f>FIXED('WinBUGS output'!M441,2)</f>
        <v>-0.05</v>
      </c>
      <c r="G442" s="5" t="str">
        <f>FIXED('WinBUGS output'!O441,2)</f>
        <v>1.39</v>
      </c>
      <c r="H442"/>
      <c r="I442"/>
      <c r="J442"/>
    </row>
    <row r="443" spans="1:10" x14ac:dyDescent="0.25">
      <c r="A443">
        <v>14</v>
      </c>
      <c r="B443">
        <v>25</v>
      </c>
      <c r="C443" s="5" t="str">
        <f>VLOOKUP(A443,'WinBUGS output'!A:C,3,FALSE)</f>
        <v>Escitalopram</v>
      </c>
      <c r="D443" s="5" t="str">
        <f>VLOOKUP(B443,'WinBUGS output'!A:C,3,FALSE)</f>
        <v>Computerised-CBT (CCBT) + TAU</v>
      </c>
      <c r="E443" s="5" t="str">
        <f>FIXED('WinBUGS output'!N442,2)</f>
        <v>0.66</v>
      </c>
      <c r="F443" s="5" t="str">
        <f>FIXED('WinBUGS output'!M442,2)</f>
        <v>0.00</v>
      </c>
      <c r="G443" s="5" t="str">
        <f>FIXED('WinBUGS output'!O442,2)</f>
        <v>1.30</v>
      </c>
      <c r="H443"/>
      <c r="I443"/>
      <c r="J443"/>
    </row>
    <row r="444" spans="1:10" x14ac:dyDescent="0.25">
      <c r="A444">
        <v>14</v>
      </c>
      <c r="B444">
        <v>26</v>
      </c>
      <c r="C444" s="5" t="str">
        <f>VLOOKUP(A444,'WinBUGS output'!A:C,3,FALSE)</f>
        <v>Escitalopram</v>
      </c>
      <c r="D444" s="5" t="str">
        <f>VLOOKUP(B444,'WinBUGS output'!A:C,3,FALSE)</f>
        <v>Computerised-problem solving therapy</v>
      </c>
      <c r="E444" s="5" t="str">
        <f>FIXED('WinBUGS output'!N443,2)</f>
        <v>0.66</v>
      </c>
      <c r="F444" s="5" t="str">
        <f>FIXED('WinBUGS output'!M443,2)</f>
        <v>-0.11</v>
      </c>
      <c r="G444" s="5" t="str">
        <f>FIXED('WinBUGS output'!O443,2)</f>
        <v>1.38</v>
      </c>
      <c r="H444"/>
      <c r="I444"/>
      <c r="J444"/>
    </row>
    <row r="445" spans="1:10" x14ac:dyDescent="0.25">
      <c r="A445">
        <v>14</v>
      </c>
      <c r="B445">
        <v>27</v>
      </c>
      <c r="C445" s="5" t="str">
        <f>VLOOKUP(A445,'WinBUGS output'!A:C,3,FALSE)</f>
        <v>Escitalopram</v>
      </c>
      <c r="D445" s="5" t="str">
        <f>VLOOKUP(B445,'WinBUGS output'!A:C,3,FALSE)</f>
        <v>Interpersonal psychotherapy (IPT)</v>
      </c>
      <c r="E445" s="5" t="str">
        <f>FIXED('WinBUGS output'!N444,2)</f>
        <v>-0.17</v>
      </c>
      <c r="F445" s="5" t="str">
        <f>FIXED('WinBUGS output'!M444,2)</f>
        <v>-0.87</v>
      </c>
      <c r="G445" s="5" t="str">
        <f>FIXED('WinBUGS output'!O444,2)</f>
        <v>0.52</v>
      </c>
      <c r="H445"/>
      <c r="I445"/>
      <c r="J445"/>
    </row>
    <row r="446" spans="1:10" x14ac:dyDescent="0.25">
      <c r="A446">
        <v>14</v>
      </c>
      <c r="B446">
        <v>28</v>
      </c>
      <c r="C446" s="5" t="str">
        <f>VLOOKUP(A446,'WinBUGS output'!A:C,3,FALSE)</f>
        <v>Escitalopram</v>
      </c>
      <c r="D446" s="5" t="str">
        <f>VLOOKUP(B446,'WinBUGS output'!A:C,3,FALSE)</f>
        <v>Emotion-focused therapy (EFT)</v>
      </c>
      <c r="E446" s="5" t="str">
        <f>FIXED('WinBUGS output'!N445,2)</f>
        <v>0.52</v>
      </c>
      <c r="F446" s="5" t="str">
        <f>FIXED('WinBUGS output'!M445,2)</f>
        <v>-0.70</v>
      </c>
      <c r="G446" s="5" t="str">
        <f>FIXED('WinBUGS output'!O445,2)</f>
        <v>1.64</v>
      </c>
      <c r="H446"/>
      <c r="I446"/>
      <c r="J446"/>
    </row>
    <row r="447" spans="1:10" x14ac:dyDescent="0.25">
      <c r="A447">
        <v>14</v>
      </c>
      <c r="B447">
        <v>29</v>
      </c>
      <c r="C447" s="5" t="str">
        <f>VLOOKUP(A447,'WinBUGS output'!A:C,3,FALSE)</f>
        <v>Escitalopram</v>
      </c>
      <c r="D447" s="5" t="str">
        <f>VLOOKUP(B447,'WinBUGS output'!A:C,3,FALSE)</f>
        <v>Non-directive counselling</v>
      </c>
      <c r="E447" s="5" t="str">
        <f>FIXED('WinBUGS output'!N446,2)</f>
        <v>0.70</v>
      </c>
      <c r="F447" s="5" t="str">
        <f>FIXED('WinBUGS output'!M446,2)</f>
        <v>0.06</v>
      </c>
      <c r="G447" s="5" t="str">
        <f>FIXED('WinBUGS output'!O446,2)</f>
        <v>1.32</v>
      </c>
      <c r="H447"/>
      <c r="I447"/>
      <c r="J447"/>
    </row>
    <row r="448" spans="1:10" x14ac:dyDescent="0.25">
      <c r="A448">
        <v>14</v>
      </c>
      <c r="B448">
        <v>30</v>
      </c>
      <c r="C448" s="5" t="str">
        <f>VLOOKUP(A448,'WinBUGS output'!A:C,3,FALSE)</f>
        <v>Escitalopram</v>
      </c>
      <c r="D448" s="5" t="str">
        <f>VLOOKUP(B448,'WinBUGS output'!A:C,3,FALSE)</f>
        <v>Relational client-centered therapy</v>
      </c>
      <c r="E448" s="5" t="str">
        <f>FIXED('WinBUGS output'!N447,2)</f>
        <v>0.89</v>
      </c>
      <c r="F448" s="5" t="str">
        <f>FIXED('WinBUGS output'!M447,2)</f>
        <v>-0.24</v>
      </c>
      <c r="G448" s="5" t="str">
        <f>FIXED('WinBUGS output'!O447,2)</f>
        <v>2.11</v>
      </c>
      <c r="H448"/>
      <c r="I448"/>
      <c r="J448"/>
    </row>
    <row r="449" spans="1:10" x14ac:dyDescent="0.25">
      <c r="A449">
        <v>14</v>
      </c>
      <c r="B449">
        <v>31</v>
      </c>
      <c r="C449" s="5" t="str">
        <f>VLOOKUP(A449,'WinBUGS output'!A:C,3,FALSE)</f>
        <v>Escitalopram</v>
      </c>
      <c r="D449" s="5" t="str">
        <f>VLOOKUP(B449,'WinBUGS output'!A:C,3,FALSE)</f>
        <v>Behavioural activation (BA)</v>
      </c>
      <c r="E449" s="5" t="str">
        <f>FIXED('WinBUGS output'!N448,2)</f>
        <v>-0.10</v>
      </c>
      <c r="F449" s="5" t="str">
        <f>FIXED('WinBUGS output'!M448,2)</f>
        <v>-0.73</v>
      </c>
      <c r="G449" s="5" t="str">
        <f>FIXED('WinBUGS output'!O448,2)</f>
        <v>0.53</v>
      </c>
      <c r="H449"/>
      <c r="I449"/>
      <c r="J449"/>
    </row>
    <row r="450" spans="1:10" x14ac:dyDescent="0.25">
      <c r="A450">
        <v>14</v>
      </c>
      <c r="B450">
        <v>32</v>
      </c>
      <c r="C450" s="5" t="str">
        <f>VLOOKUP(A450,'WinBUGS output'!A:C,3,FALSE)</f>
        <v>Escitalopram</v>
      </c>
      <c r="D450" s="5" t="str">
        <f>VLOOKUP(B450,'WinBUGS output'!A:C,3,FALSE)</f>
        <v>Behavioural activation (BA) + TAU</v>
      </c>
      <c r="E450" s="5" t="str">
        <f>FIXED('WinBUGS output'!N449,2)</f>
        <v>0.02</v>
      </c>
      <c r="F450" s="5" t="str">
        <f>FIXED('WinBUGS output'!M449,2)</f>
        <v>-0.88</v>
      </c>
      <c r="G450" s="5" t="str">
        <f>FIXED('WinBUGS output'!O449,2)</f>
        <v>0.91</v>
      </c>
      <c r="H450"/>
      <c r="I450"/>
      <c r="J450"/>
    </row>
    <row r="451" spans="1:10" x14ac:dyDescent="0.25">
      <c r="A451">
        <v>14</v>
      </c>
      <c r="B451">
        <v>33</v>
      </c>
      <c r="C451" s="5" t="str">
        <f>VLOOKUP(A451,'WinBUGS output'!A:C,3,FALSE)</f>
        <v>Escitalopram</v>
      </c>
      <c r="D451" s="5" t="str">
        <f>VLOOKUP(B451,'WinBUGS output'!A:C,3,FALSE)</f>
        <v>CBT individual (under 15 sessions)</v>
      </c>
      <c r="E451" s="5" t="str">
        <f>FIXED('WinBUGS output'!N450,2)</f>
        <v>0.81</v>
      </c>
      <c r="F451" s="5" t="str">
        <f>FIXED('WinBUGS output'!M450,2)</f>
        <v>0.28</v>
      </c>
      <c r="G451" s="5" t="str">
        <f>FIXED('WinBUGS output'!O450,2)</f>
        <v>1.32</v>
      </c>
      <c r="H451"/>
      <c r="I451"/>
      <c r="J451"/>
    </row>
    <row r="452" spans="1:10" x14ac:dyDescent="0.25">
      <c r="A452">
        <v>14</v>
      </c>
      <c r="B452">
        <v>34</v>
      </c>
      <c r="C452" s="5" t="str">
        <f>VLOOKUP(A452,'WinBUGS output'!A:C,3,FALSE)</f>
        <v>Escitalopram</v>
      </c>
      <c r="D452" s="5" t="str">
        <f>VLOOKUP(B452,'WinBUGS output'!A:C,3,FALSE)</f>
        <v>CBT individual (under 15 sessions) + TAU</v>
      </c>
      <c r="E452" s="5" t="str">
        <f>FIXED('WinBUGS output'!N451,2)</f>
        <v>0.64</v>
      </c>
      <c r="F452" s="5" t="str">
        <f>FIXED('WinBUGS output'!M451,2)</f>
        <v>-0.12</v>
      </c>
      <c r="G452" s="5" t="str">
        <f>FIXED('WinBUGS output'!O451,2)</f>
        <v>1.39</v>
      </c>
      <c r="H452"/>
      <c r="I452"/>
      <c r="J452"/>
    </row>
    <row r="453" spans="1:10" x14ac:dyDescent="0.25">
      <c r="A453">
        <v>14</v>
      </c>
      <c r="B453">
        <v>35</v>
      </c>
      <c r="C453" s="5" t="str">
        <f>VLOOKUP(A453,'WinBUGS output'!A:C,3,FALSE)</f>
        <v>Escitalopram</v>
      </c>
      <c r="D453" s="5" t="str">
        <f>VLOOKUP(B453,'WinBUGS output'!A:C,3,FALSE)</f>
        <v>CBT individual (over 15 sessions)</v>
      </c>
      <c r="E453" s="5" t="str">
        <f>FIXED('WinBUGS output'!N452,2)</f>
        <v>-0.22</v>
      </c>
      <c r="F453" s="5" t="str">
        <f>FIXED('WinBUGS output'!M452,2)</f>
        <v>-0.79</v>
      </c>
      <c r="G453" s="5" t="str">
        <f>FIXED('WinBUGS output'!O452,2)</f>
        <v>0.35</v>
      </c>
      <c r="H453"/>
      <c r="I453"/>
      <c r="J453"/>
    </row>
    <row r="454" spans="1:10" x14ac:dyDescent="0.25">
      <c r="A454">
        <v>14</v>
      </c>
      <c r="B454">
        <v>36</v>
      </c>
      <c r="C454" s="5" t="str">
        <f>VLOOKUP(A454,'WinBUGS output'!A:C,3,FALSE)</f>
        <v>Escitalopram</v>
      </c>
      <c r="D454" s="5" t="str">
        <f>VLOOKUP(B454,'WinBUGS output'!A:C,3,FALSE)</f>
        <v>Third-wave cognitive therapy individual</v>
      </c>
      <c r="E454" s="5" t="str">
        <f>FIXED('WinBUGS output'!N453,2)</f>
        <v>-0.49</v>
      </c>
      <c r="F454" s="5" t="str">
        <f>FIXED('WinBUGS output'!M453,2)</f>
        <v>-1.47</v>
      </c>
      <c r="G454" s="5" t="str">
        <f>FIXED('WinBUGS output'!O453,2)</f>
        <v>0.43</v>
      </c>
      <c r="H454"/>
      <c r="I454"/>
      <c r="J454"/>
    </row>
    <row r="455" spans="1:10" x14ac:dyDescent="0.25">
      <c r="A455">
        <v>14</v>
      </c>
      <c r="B455">
        <v>37</v>
      </c>
      <c r="C455" s="5" t="str">
        <f>VLOOKUP(A455,'WinBUGS output'!A:C,3,FALSE)</f>
        <v>Escitalopram</v>
      </c>
      <c r="D455" s="5" t="str">
        <f>VLOOKUP(B455,'WinBUGS output'!A:C,3,FALSE)</f>
        <v>CBT individual (under 15 sessions) + citalopram</v>
      </c>
      <c r="E455" s="5" t="str">
        <f>FIXED('WinBUGS output'!N454,2)</f>
        <v>-0.35</v>
      </c>
      <c r="F455" s="5" t="str">
        <f>FIXED('WinBUGS output'!M454,2)</f>
        <v>-0.90</v>
      </c>
      <c r="G455" s="5" t="str">
        <f>FIXED('WinBUGS output'!O454,2)</f>
        <v>0.19</v>
      </c>
      <c r="H455"/>
      <c r="I455"/>
      <c r="J455"/>
    </row>
    <row r="456" spans="1:10" x14ac:dyDescent="0.25">
      <c r="A456">
        <v>14</v>
      </c>
      <c r="B456">
        <v>38</v>
      </c>
      <c r="C456" s="5" t="str">
        <f>VLOOKUP(A456,'WinBUGS output'!A:C,3,FALSE)</f>
        <v>Escitalopram</v>
      </c>
      <c r="D456" s="5" t="str">
        <f>VLOOKUP(B456,'WinBUGS output'!A:C,3,FALSE)</f>
        <v>CBT individual (over 15 sessions) + any AD</v>
      </c>
      <c r="E456" s="5" t="str">
        <f>FIXED('WinBUGS output'!N455,2)</f>
        <v>-0.09</v>
      </c>
      <c r="F456" s="5" t="str">
        <f>FIXED('WinBUGS output'!M455,2)</f>
        <v>-1.28</v>
      </c>
      <c r="G456" s="5" t="str">
        <f>FIXED('WinBUGS output'!O455,2)</f>
        <v>1.24</v>
      </c>
      <c r="H456"/>
      <c r="I456"/>
      <c r="J456"/>
    </row>
    <row r="457" spans="1:10" x14ac:dyDescent="0.25">
      <c r="A457">
        <v>14</v>
      </c>
      <c r="B457">
        <v>39</v>
      </c>
      <c r="C457" s="5" t="str">
        <f>VLOOKUP(A457,'WinBUGS output'!A:C,3,FALSE)</f>
        <v>Escitalopram</v>
      </c>
      <c r="D457" s="5" t="str">
        <f>VLOOKUP(B457,'WinBUGS output'!A:C,3,FALSE)</f>
        <v>Third-wave cognitive therapy individual + any AD</v>
      </c>
      <c r="E457" s="5" t="str">
        <f>FIXED('WinBUGS output'!N456,2)</f>
        <v>-0.63</v>
      </c>
      <c r="F457" s="5" t="str">
        <f>FIXED('WinBUGS output'!M456,2)</f>
        <v>-1.95</v>
      </c>
      <c r="G457" s="5" t="str">
        <f>FIXED('WinBUGS output'!O456,2)</f>
        <v>0.56</v>
      </c>
      <c r="H457"/>
      <c r="I457"/>
      <c r="J457"/>
    </row>
    <row r="458" spans="1:10" x14ac:dyDescent="0.25">
      <c r="A458">
        <v>14</v>
      </c>
      <c r="B458">
        <v>40</v>
      </c>
      <c r="C458" s="5" t="str">
        <f>VLOOKUP(A458,'WinBUGS output'!A:C,3,FALSE)</f>
        <v>Escitalopram</v>
      </c>
      <c r="D458" s="5" t="str">
        <f>VLOOKUP(B458,'WinBUGS output'!A:C,3,FALSE)</f>
        <v>Exercise + Fluoxetine</v>
      </c>
      <c r="E458" s="5" t="str">
        <f>FIXED('WinBUGS output'!N457,2)</f>
        <v>-1.44</v>
      </c>
      <c r="F458" s="5" t="str">
        <f>FIXED('WinBUGS output'!M457,2)</f>
        <v>-2.02</v>
      </c>
      <c r="G458" s="5" t="str">
        <f>FIXED('WinBUGS output'!O457,2)</f>
        <v>-0.87</v>
      </c>
      <c r="H458"/>
      <c r="I458"/>
      <c r="J458"/>
    </row>
    <row r="459" spans="1:10" x14ac:dyDescent="0.25">
      <c r="A459">
        <v>15</v>
      </c>
      <c r="B459">
        <v>16</v>
      </c>
      <c r="C459" s="5" t="str">
        <f>VLOOKUP(A459,'WinBUGS output'!A:C,3,FALSE)</f>
        <v>Fluoxetine</v>
      </c>
      <c r="D459" s="5" t="str">
        <f>VLOOKUP(B459,'WinBUGS output'!A:C,3,FALSE)</f>
        <v>Sertraline</v>
      </c>
      <c r="E459" s="5" t="str">
        <f>FIXED('WinBUGS output'!N458,2)</f>
        <v>0.03</v>
      </c>
      <c r="F459" s="5" t="str">
        <f>FIXED('WinBUGS output'!M458,2)</f>
        <v>-0.17</v>
      </c>
      <c r="G459" s="5" t="str">
        <f>FIXED('WinBUGS output'!O458,2)</f>
        <v>0.27</v>
      </c>
      <c r="H459"/>
      <c r="I459"/>
      <c r="J459"/>
    </row>
    <row r="460" spans="1:10" x14ac:dyDescent="0.25">
      <c r="A460">
        <v>15</v>
      </c>
      <c r="B460">
        <v>17</v>
      </c>
      <c r="C460" s="5" t="str">
        <f>VLOOKUP(A460,'WinBUGS output'!A:C,3,FALSE)</f>
        <v>Fluoxetine</v>
      </c>
      <c r="D460" s="5" t="str">
        <f>VLOOKUP(B460,'WinBUGS output'!A:C,3,FALSE)</f>
        <v>Any AD</v>
      </c>
      <c r="E460" s="5" t="str">
        <f>FIXED('WinBUGS output'!N459,2)</f>
        <v>1.66</v>
      </c>
      <c r="F460" s="5" t="str">
        <f>FIXED('WinBUGS output'!M459,2)</f>
        <v>0.22</v>
      </c>
      <c r="G460" s="5" t="str">
        <f>FIXED('WinBUGS output'!O459,2)</f>
        <v>3.11</v>
      </c>
      <c r="H460"/>
      <c r="I460"/>
      <c r="J460"/>
    </row>
    <row r="461" spans="1:10" x14ac:dyDescent="0.25">
      <c r="A461">
        <v>15</v>
      </c>
      <c r="B461">
        <v>18</v>
      </c>
      <c r="C461" s="5" t="str">
        <f>VLOOKUP(A461,'WinBUGS output'!A:C,3,FALSE)</f>
        <v>Fluoxetine</v>
      </c>
      <c r="D461" s="5" t="str">
        <f>VLOOKUP(B461,'WinBUGS output'!A:C,3,FALSE)</f>
        <v>Mirtazapine</v>
      </c>
      <c r="E461" s="5" t="str">
        <f>FIXED('WinBUGS output'!N460,2)</f>
        <v>0.08</v>
      </c>
      <c r="F461" s="5" t="str">
        <f>FIXED('WinBUGS output'!M460,2)</f>
        <v>-0.24</v>
      </c>
      <c r="G461" s="5" t="str">
        <f>FIXED('WinBUGS output'!O460,2)</f>
        <v>0.40</v>
      </c>
      <c r="H461"/>
      <c r="I461"/>
      <c r="J461"/>
    </row>
    <row r="462" spans="1:10" x14ac:dyDescent="0.25">
      <c r="A462">
        <v>15</v>
      </c>
      <c r="B462">
        <v>19</v>
      </c>
      <c r="C462" s="5" t="str">
        <f>VLOOKUP(A462,'WinBUGS output'!A:C,3,FALSE)</f>
        <v>Fluoxetine</v>
      </c>
      <c r="D462" s="5" t="str">
        <f>VLOOKUP(B462,'WinBUGS output'!A:C,3,FALSE)</f>
        <v>Short-term psychodynamic psychotherapy individual + TAU</v>
      </c>
      <c r="E462" s="5" t="str">
        <f>FIXED('WinBUGS output'!N461,2)</f>
        <v>0.33</v>
      </c>
      <c r="F462" s="5" t="str">
        <f>FIXED('WinBUGS output'!M461,2)</f>
        <v>-0.49</v>
      </c>
      <c r="G462" s="5" t="str">
        <f>FIXED('WinBUGS output'!O461,2)</f>
        <v>1.14</v>
      </c>
      <c r="H462"/>
      <c r="I462"/>
      <c r="J462"/>
    </row>
    <row r="463" spans="1:10" x14ac:dyDescent="0.25">
      <c r="A463">
        <v>15</v>
      </c>
      <c r="B463">
        <v>20</v>
      </c>
      <c r="C463" s="5" t="str">
        <f>VLOOKUP(A463,'WinBUGS output'!A:C,3,FALSE)</f>
        <v>Fluoxetine</v>
      </c>
      <c r="D463" s="5" t="str">
        <f>VLOOKUP(B463,'WinBUGS output'!A:C,3,FALSE)</f>
        <v>Cognitive bibliotherapy with support + TAU</v>
      </c>
      <c r="E463" s="5" t="str">
        <f>FIXED('WinBUGS output'!N462,2)</f>
        <v>0.26</v>
      </c>
      <c r="F463" s="5" t="str">
        <f>FIXED('WinBUGS output'!M462,2)</f>
        <v>-0.47</v>
      </c>
      <c r="G463" s="5" t="str">
        <f>FIXED('WinBUGS output'!O462,2)</f>
        <v>0.96</v>
      </c>
      <c r="H463"/>
      <c r="I463"/>
      <c r="J463"/>
    </row>
    <row r="464" spans="1:10" x14ac:dyDescent="0.25">
      <c r="A464">
        <v>15</v>
      </c>
      <c r="B464">
        <v>21</v>
      </c>
      <c r="C464" s="5" t="str">
        <f>VLOOKUP(A464,'WinBUGS output'!A:C,3,FALSE)</f>
        <v>Fluoxetine</v>
      </c>
      <c r="D464" s="5" t="str">
        <f>VLOOKUP(B464,'WinBUGS output'!A:C,3,FALSE)</f>
        <v>Computerised-CBT (CCBT) with support</v>
      </c>
      <c r="E464" s="5" t="str">
        <f>FIXED('WinBUGS output'!N463,2)</f>
        <v>0.48</v>
      </c>
      <c r="F464" s="5" t="str">
        <f>FIXED('WinBUGS output'!M463,2)</f>
        <v>-0.38</v>
      </c>
      <c r="G464" s="5" t="str">
        <f>FIXED('WinBUGS output'!O463,2)</f>
        <v>1.39</v>
      </c>
      <c r="H464"/>
      <c r="I464"/>
      <c r="J464"/>
    </row>
    <row r="465" spans="1:10" x14ac:dyDescent="0.25">
      <c r="A465">
        <v>15</v>
      </c>
      <c r="B465">
        <v>22</v>
      </c>
      <c r="C465" s="5" t="str">
        <f>VLOOKUP(A465,'WinBUGS output'!A:C,3,FALSE)</f>
        <v>Fluoxetine</v>
      </c>
      <c r="D465" s="5" t="str">
        <f>VLOOKUP(B465,'WinBUGS output'!A:C,3,FALSE)</f>
        <v>Cognitive bibliotherapy + TAU</v>
      </c>
      <c r="E465" s="5" t="str">
        <f>FIXED('WinBUGS output'!N464,2)</f>
        <v>0.77</v>
      </c>
      <c r="F465" s="5" t="str">
        <f>FIXED('WinBUGS output'!M464,2)</f>
        <v>0.04</v>
      </c>
      <c r="G465" s="5" t="str">
        <f>FIXED('WinBUGS output'!O464,2)</f>
        <v>1.49</v>
      </c>
      <c r="H465"/>
      <c r="I465"/>
      <c r="J465"/>
    </row>
    <row r="466" spans="1:10" x14ac:dyDescent="0.25">
      <c r="A466">
        <v>15</v>
      </c>
      <c r="B466">
        <v>23</v>
      </c>
      <c r="C466" s="5" t="str">
        <f>VLOOKUP(A466,'WinBUGS output'!A:C,3,FALSE)</f>
        <v>Fluoxetine</v>
      </c>
      <c r="D466" s="5" t="str">
        <f>VLOOKUP(B466,'WinBUGS output'!A:C,3,FALSE)</f>
        <v>Computerised cognitive bias modification</v>
      </c>
      <c r="E466" s="5" t="str">
        <f>FIXED('WinBUGS output'!N465,2)</f>
        <v>0.58</v>
      </c>
      <c r="F466" s="5" t="str">
        <f>FIXED('WinBUGS output'!M465,2)</f>
        <v>-0.29</v>
      </c>
      <c r="G466" s="5" t="str">
        <f>FIXED('WinBUGS output'!O465,2)</f>
        <v>1.38</v>
      </c>
      <c r="H466"/>
      <c r="I466"/>
      <c r="J466"/>
    </row>
    <row r="467" spans="1:10" x14ac:dyDescent="0.25">
      <c r="A467">
        <v>15</v>
      </c>
      <c r="B467">
        <v>24</v>
      </c>
      <c r="C467" s="5" t="str">
        <f>VLOOKUP(A467,'WinBUGS output'!A:C,3,FALSE)</f>
        <v>Fluoxetine</v>
      </c>
      <c r="D467" s="5" t="str">
        <f>VLOOKUP(B467,'WinBUGS output'!A:C,3,FALSE)</f>
        <v>Computerised-CBT (CCBT)</v>
      </c>
      <c r="E467" s="5" t="str">
        <f>FIXED('WinBUGS output'!N466,2)</f>
        <v>0.64</v>
      </c>
      <c r="F467" s="5" t="str">
        <f>FIXED('WinBUGS output'!M466,2)</f>
        <v>-0.10</v>
      </c>
      <c r="G467" s="5" t="str">
        <f>FIXED('WinBUGS output'!O466,2)</f>
        <v>1.34</v>
      </c>
      <c r="H467"/>
      <c r="I467"/>
      <c r="J467"/>
    </row>
    <row r="468" spans="1:10" x14ac:dyDescent="0.25">
      <c r="A468">
        <v>15</v>
      </c>
      <c r="B468">
        <v>25</v>
      </c>
      <c r="C468" s="5" t="str">
        <f>VLOOKUP(A468,'WinBUGS output'!A:C,3,FALSE)</f>
        <v>Fluoxetine</v>
      </c>
      <c r="D468" s="5" t="str">
        <f>VLOOKUP(B468,'WinBUGS output'!A:C,3,FALSE)</f>
        <v>Computerised-CBT (CCBT) + TAU</v>
      </c>
      <c r="E468" s="5" t="str">
        <f>FIXED('WinBUGS output'!N467,2)</f>
        <v>0.61</v>
      </c>
      <c r="F468" s="5" t="str">
        <f>FIXED('WinBUGS output'!M467,2)</f>
        <v>-0.05</v>
      </c>
      <c r="G468" s="5" t="str">
        <f>FIXED('WinBUGS output'!O467,2)</f>
        <v>1.25</v>
      </c>
      <c r="H468"/>
      <c r="I468"/>
      <c r="J468"/>
    </row>
    <row r="469" spans="1:10" x14ac:dyDescent="0.25">
      <c r="A469">
        <v>15</v>
      </c>
      <c r="B469">
        <v>26</v>
      </c>
      <c r="C469" s="5" t="str">
        <f>VLOOKUP(A469,'WinBUGS output'!A:C,3,FALSE)</f>
        <v>Fluoxetine</v>
      </c>
      <c r="D469" s="5" t="str">
        <f>VLOOKUP(B469,'WinBUGS output'!A:C,3,FALSE)</f>
        <v>Computerised-problem solving therapy</v>
      </c>
      <c r="E469" s="5" t="str">
        <f>FIXED('WinBUGS output'!N468,2)</f>
        <v>0.61</v>
      </c>
      <c r="F469" s="5" t="str">
        <f>FIXED('WinBUGS output'!M468,2)</f>
        <v>-0.16</v>
      </c>
      <c r="G469" s="5" t="str">
        <f>FIXED('WinBUGS output'!O468,2)</f>
        <v>1.33</v>
      </c>
      <c r="H469"/>
      <c r="I469"/>
      <c r="J469"/>
    </row>
    <row r="470" spans="1:10" x14ac:dyDescent="0.25">
      <c r="A470">
        <v>15</v>
      </c>
      <c r="B470">
        <v>27</v>
      </c>
      <c r="C470" s="5" t="str">
        <f>VLOOKUP(A470,'WinBUGS output'!A:C,3,FALSE)</f>
        <v>Fluoxetine</v>
      </c>
      <c r="D470" s="5" t="str">
        <f>VLOOKUP(B470,'WinBUGS output'!A:C,3,FALSE)</f>
        <v>Interpersonal psychotherapy (IPT)</v>
      </c>
      <c r="E470" s="5" t="str">
        <f>FIXED('WinBUGS output'!N469,2)</f>
        <v>-0.22</v>
      </c>
      <c r="F470" s="5" t="str">
        <f>FIXED('WinBUGS output'!M469,2)</f>
        <v>-0.92</v>
      </c>
      <c r="G470" s="5" t="str">
        <f>FIXED('WinBUGS output'!O469,2)</f>
        <v>0.47</v>
      </c>
      <c r="H470"/>
      <c r="I470"/>
      <c r="J470"/>
    </row>
    <row r="471" spans="1:10" x14ac:dyDescent="0.25">
      <c r="A471">
        <v>15</v>
      </c>
      <c r="B471">
        <v>28</v>
      </c>
      <c r="C471" s="5" t="str">
        <f>VLOOKUP(A471,'WinBUGS output'!A:C,3,FALSE)</f>
        <v>Fluoxetine</v>
      </c>
      <c r="D471" s="5" t="str">
        <f>VLOOKUP(B471,'WinBUGS output'!A:C,3,FALSE)</f>
        <v>Emotion-focused therapy (EFT)</v>
      </c>
      <c r="E471" s="5" t="str">
        <f>FIXED('WinBUGS output'!N470,2)</f>
        <v>0.47</v>
      </c>
      <c r="F471" s="5" t="str">
        <f>FIXED('WinBUGS output'!M470,2)</f>
        <v>-0.76</v>
      </c>
      <c r="G471" s="5" t="str">
        <f>FIXED('WinBUGS output'!O470,2)</f>
        <v>1.60</v>
      </c>
      <c r="H471"/>
      <c r="I471"/>
      <c r="J471"/>
    </row>
    <row r="472" spans="1:10" x14ac:dyDescent="0.25">
      <c r="A472">
        <v>15</v>
      </c>
      <c r="B472">
        <v>29</v>
      </c>
      <c r="C472" s="5" t="str">
        <f>VLOOKUP(A472,'WinBUGS output'!A:C,3,FALSE)</f>
        <v>Fluoxetine</v>
      </c>
      <c r="D472" s="5" t="str">
        <f>VLOOKUP(B472,'WinBUGS output'!A:C,3,FALSE)</f>
        <v>Non-directive counselling</v>
      </c>
      <c r="E472" s="5" t="str">
        <f>FIXED('WinBUGS output'!N471,2)</f>
        <v>0.65</v>
      </c>
      <c r="F472" s="5" t="str">
        <f>FIXED('WinBUGS output'!M471,2)</f>
        <v>0.01</v>
      </c>
      <c r="G472" s="5" t="str">
        <f>FIXED('WinBUGS output'!O471,2)</f>
        <v>1.27</v>
      </c>
      <c r="H472"/>
      <c r="I472"/>
      <c r="J472"/>
    </row>
    <row r="473" spans="1:10" x14ac:dyDescent="0.25">
      <c r="A473">
        <v>15</v>
      </c>
      <c r="B473">
        <v>30</v>
      </c>
      <c r="C473" s="5" t="str">
        <f>VLOOKUP(A473,'WinBUGS output'!A:C,3,FALSE)</f>
        <v>Fluoxetine</v>
      </c>
      <c r="D473" s="5" t="str">
        <f>VLOOKUP(B473,'WinBUGS output'!A:C,3,FALSE)</f>
        <v>Relational client-centered therapy</v>
      </c>
      <c r="E473" s="5" t="str">
        <f>FIXED('WinBUGS output'!N472,2)</f>
        <v>0.84</v>
      </c>
      <c r="F473" s="5" t="str">
        <f>FIXED('WinBUGS output'!M472,2)</f>
        <v>-0.30</v>
      </c>
      <c r="G473" s="5" t="str">
        <f>FIXED('WinBUGS output'!O472,2)</f>
        <v>2.06</v>
      </c>
      <c r="H473"/>
      <c r="I473"/>
      <c r="J473"/>
    </row>
    <row r="474" spans="1:10" x14ac:dyDescent="0.25">
      <c r="A474">
        <v>15</v>
      </c>
      <c r="B474">
        <v>31</v>
      </c>
      <c r="C474" s="5" t="str">
        <f>VLOOKUP(A474,'WinBUGS output'!A:C,3,FALSE)</f>
        <v>Fluoxetine</v>
      </c>
      <c r="D474" s="5" t="str">
        <f>VLOOKUP(B474,'WinBUGS output'!A:C,3,FALSE)</f>
        <v>Behavioural activation (BA)</v>
      </c>
      <c r="E474" s="5" t="str">
        <f>FIXED('WinBUGS output'!N473,2)</f>
        <v>-0.15</v>
      </c>
      <c r="F474" s="5" t="str">
        <f>FIXED('WinBUGS output'!M473,2)</f>
        <v>-0.79</v>
      </c>
      <c r="G474" s="5" t="str">
        <f>FIXED('WinBUGS output'!O473,2)</f>
        <v>0.48</v>
      </c>
      <c r="H474"/>
      <c r="I474"/>
      <c r="J474"/>
    </row>
    <row r="475" spans="1:10" x14ac:dyDescent="0.25">
      <c r="A475">
        <v>15</v>
      </c>
      <c r="B475">
        <v>32</v>
      </c>
      <c r="C475" s="5" t="str">
        <f>VLOOKUP(A475,'WinBUGS output'!A:C,3,FALSE)</f>
        <v>Fluoxetine</v>
      </c>
      <c r="D475" s="5" t="str">
        <f>VLOOKUP(B475,'WinBUGS output'!A:C,3,FALSE)</f>
        <v>Behavioural activation (BA) + TAU</v>
      </c>
      <c r="E475" s="5" t="str">
        <f>FIXED('WinBUGS output'!N474,2)</f>
        <v>-0.03</v>
      </c>
      <c r="F475" s="5" t="str">
        <f>FIXED('WinBUGS output'!M474,2)</f>
        <v>-0.93</v>
      </c>
      <c r="G475" s="5" t="str">
        <f>FIXED('WinBUGS output'!O474,2)</f>
        <v>0.87</v>
      </c>
      <c r="H475"/>
      <c r="I475"/>
      <c r="J475"/>
    </row>
    <row r="476" spans="1:10" x14ac:dyDescent="0.25">
      <c r="A476">
        <v>15</v>
      </c>
      <c r="B476">
        <v>33</v>
      </c>
      <c r="C476" s="5" t="str">
        <f>VLOOKUP(A476,'WinBUGS output'!A:C,3,FALSE)</f>
        <v>Fluoxetine</v>
      </c>
      <c r="D476" s="5" t="str">
        <f>VLOOKUP(B476,'WinBUGS output'!A:C,3,FALSE)</f>
        <v>CBT individual (under 15 sessions)</v>
      </c>
      <c r="E476" s="5" t="str">
        <f>FIXED('WinBUGS output'!N475,2)</f>
        <v>0.76</v>
      </c>
      <c r="F476" s="5" t="str">
        <f>FIXED('WinBUGS output'!M475,2)</f>
        <v>0.23</v>
      </c>
      <c r="G476" s="5" t="str">
        <f>FIXED('WinBUGS output'!O475,2)</f>
        <v>1.27</v>
      </c>
      <c r="H476"/>
      <c r="I476"/>
      <c r="J476"/>
    </row>
    <row r="477" spans="1:10" x14ac:dyDescent="0.25">
      <c r="A477">
        <v>15</v>
      </c>
      <c r="B477">
        <v>34</v>
      </c>
      <c r="C477" s="5" t="str">
        <f>VLOOKUP(A477,'WinBUGS output'!A:C,3,FALSE)</f>
        <v>Fluoxetine</v>
      </c>
      <c r="D477" s="5" t="str">
        <f>VLOOKUP(B477,'WinBUGS output'!A:C,3,FALSE)</f>
        <v>CBT individual (under 15 sessions) + TAU</v>
      </c>
      <c r="E477" s="5" t="str">
        <f>FIXED('WinBUGS output'!N476,2)</f>
        <v>0.59</v>
      </c>
      <c r="F477" s="5" t="str">
        <f>FIXED('WinBUGS output'!M476,2)</f>
        <v>-0.17</v>
      </c>
      <c r="G477" s="5" t="str">
        <f>FIXED('WinBUGS output'!O476,2)</f>
        <v>1.34</v>
      </c>
      <c r="H477"/>
      <c r="I477"/>
      <c r="J477"/>
    </row>
    <row r="478" spans="1:10" x14ac:dyDescent="0.25">
      <c r="A478">
        <v>15</v>
      </c>
      <c r="B478">
        <v>35</v>
      </c>
      <c r="C478" s="5" t="str">
        <f>VLOOKUP(A478,'WinBUGS output'!A:C,3,FALSE)</f>
        <v>Fluoxetine</v>
      </c>
      <c r="D478" s="5" t="str">
        <f>VLOOKUP(B478,'WinBUGS output'!A:C,3,FALSE)</f>
        <v>CBT individual (over 15 sessions)</v>
      </c>
      <c r="E478" s="5" t="str">
        <f>FIXED('WinBUGS output'!N477,2)</f>
        <v>-0.27</v>
      </c>
      <c r="F478" s="5" t="str">
        <f>FIXED('WinBUGS output'!M477,2)</f>
        <v>-0.84</v>
      </c>
      <c r="G478" s="5" t="str">
        <f>FIXED('WinBUGS output'!O477,2)</f>
        <v>0.30</v>
      </c>
      <c r="H478"/>
      <c r="I478"/>
      <c r="J478"/>
    </row>
    <row r="479" spans="1:10" x14ac:dyDescent="0.25">
      <c r="A479">
        <v>15</v>
      </c>
      <c r="B479">
        <v>36</v>
      </c>
      <c r="C479" s="5" t="str">
        <f>VLOOKUP(A479,'WinBUGS output'!A:C,3,FALSE)</f>
        <v>Fluoxetine</v>
      </c>
      <c r="D479" s="5" t="str">
        <f>VLOOKUP(B479,'WinBUGS output'!A:C,3,FALSE)</f>
        <v>Third-wave cognitive therapy individual</v>
      </c>
      <c r="E479" s="5" t="str">
        <f>FIXED('WinBUGS output'!N478,2)</f>
        <v>-0.54</v>
      </c>
      <c r="F479" s="5" t="str">
        <f>FIXED('WinBUGS output'!M478,2)</f>
        <v>-1.52</v>
      </c>
      <c r="G479" s="5" t="str">
        <f>FIXED('WinBUGS output'!O478,2)</f>
        <v>0.38</v>
      </c>
      <c r="H479"/>
      <c r="I479"/>
      <c r="J479"/>
    </row>
    <row r="480" spans="1:10" x14ac:dyDescent="0.25">
      <c r="A480">
        <v>15</v>
      </c>
      <c r="B480">
        <v>37</v>
      </c>
      <c r="C480" s="5" t="str">
        <f>VLOOKUP(A480,'WinBUGS output'!A:C,3,FALSE)</f>
        <v>Fluoxetine</v>
      </c>
      <c r="D480" s="5" t="str">
        <f>VLOOKUP(B480,'WinBUGS output'!A:C,3,FALSE)</f>
        <v>CBT individual (under 15 sessions) + citalopram</v>
      </c>
      <c r="E480" s="5" t="str">
        <f>FIXED('WinBUGS output'!N479,2)</f>
        <v>-0.40</v>
      </c>
      <c r="F480" s="5" t="str">
        <f>FIXED('WinBUGS output'!M479,2)</f>
        <v>-0.96</v>
      </c>
      <c r="G480" s="5" t="str">
        <f>FIXED('WinBUGS output'!O479,2)</f>
        <v>0.14</v>
      </c>
      <c r="H480"/>
      <c r="I480"/>
      <c r="J480"/>
    </row>
    <row r="481" spans="1:10" x14ac:dyDescent="0.25">
      <c r="A481">
        <v>15</v>
      </c>
      <c r="B481">
        <v>38</v>
      </c>
      <c r="C481" s="5" t="str">
        <f>VLOOKUP(A481,'WinBUGS output'!A:C,3,FALSE)</f>
        <v>Fluoxetine</v>
      </c>
      <c r="D481" s="5" t="str">
        <f>VLOOKUP(B481,'WinBUGS output'!A:C,3,FALSE)</f>
        <v>CBT individual (over 15 sessions) + any AD</v>
      </c>
      <c r="E481" s="5" t="str">
        <f>FIXED('WinBUGS output'!N480,2)</f>
        <v>-0.14</v>
      </c>
      <c r="F481" s="5" t="str">
        <f>FIXED('WinBUGS output'!M480,2)</f>
        <v>-1.32</v>
      </c>
      <c r="G481" s="5" t="str">
        <f>FIXED('WinBUGS output'!O480,2)</f>
        <v>1.19</v>
      </c>
      <c r="H481"/>
      <c r="I481"/>
      <c r="J481"/>
    </row>
    <row r="482" spans="1:10" x14ac:dyDescent="0.25">
      <c r="A482">
        <v>15</v>
      </c>
      <c r="B482">
        <v>39</v>
      </c>
      <c r="C482" s="5" t="str">
        <f>VLOOKUP(A482,'WinBUGS output'!A:C,3,FALSE)</f>
        <v>Fluoxetine</v>
      </c>
      <c r="D482" s="5" t="str">
        <f>VLOOKUP(B482,'WinBUGS output'!A:C,3,FALSE)</f>
        <v>Third-wave cognitive therapy individual + any AD</v>
      </c>
      <c r="E482" s="5" t="str">
        <f>FIXED('WinBUGS output'!N481,2)</f>
        <v>-0.68</v>
      </c>
      <c r="F482" s="5" t="str">
        <f>FIXED('WinBUGS output'!M481,2)</f>
        <v>-2.00</v>
      </c>
      <c r="G482" s="5" t="str">
        <f>FIXED('WinBUGS output'!O481,2)</f>
        <v>0.51</v>
      </c>
      <c r="H482"/>
      <c r="I482"/>
      <c r="J482"/>
    </row>
    <row r="483" spans="1:10" x14ac:dyDescent="0.25">
      <c r="A483">
        <v>15</v>
      </c>
      <c r="B483">
        <v>40</v>
      </c>
      <c r="C483" s="5" t="str">
        <f>VLOOKUP(A483,'WinBUGS output'!A:C,3,FALSE)</f>
        <v>Fluoxetine</v>
      </c>
      <c r="D483" s="5" t="str">
        <f>VLOOKUP(B483,'WinBUGS output'!A:C,3,FALSE)</f>
        <v>Exercise + Fluoxetine</v>
      </c>
      <c r="E483" s="5" t="str">
        <f>FIXED('WinBUGS output'!N482,2)</f>
        <v>-1.49</v>
      </c>
      <c r="F483" s="5" t="str">
        <f>FIXED('WinBUGS output'!M482,2)</f>
        <v>-2.05</v>
      </c>
      <c r="G483" s="5" t="str">
        <f>FIXED('WinBUGS output'!O482,2)</f>
        <v>-0.94</v>
      </c>
      <c r="H483" t="s">
        <v>1289</v>
      </c>
      <c r="I483" t="s">
        <v>1290</v>
      </c>
      <c r="J483" t="s">
        <v>1256</v>
      </c>
    </row>
    <row r="484" spans="1:10" x14ac:dyDescent="0.25">
      <c r="A484">
        <v>16</v>
      </c>
      <c r="B484">
        <v>17</v>
      </c>
      <c r="C484" s="5" t="str">
        <f>VLOOKUP(A484,'WinBUGS output'!A:C,3,FALSE)</f>
        <v>Sertraline</v>
      </c>
      <c r="D484" s="5" t="str">
        <f>VLOOKUP(B484,'WinBUGS output'!A:C,3,FALSE)</f>
        <v>Any AD</v>
      </c>
      <c r="E484" s="5" t="str">
        <f>FIXED('WinBUGS output'!N483,2)</f>
        <v>1.62</v>
      </c>
      <c r="F484" s="5" t="str">
        <f>FIXED('WinBUGS output'!M483,2)</f>
        <v>0.18</v>
      </c>
      <c r="G484" s="5" t="str">
        <f>FIXED('WinBUGS output'!O483,2)</f>
        <v>3.08</v>
      </c>
      <c r="H484"/>
      <c r="I484"/>
      <c r="J484"/>
    </row>
    <row r="485" spans="1:10" x14ac:dyDescent="0.25">
      <c r="A485">
        <v>16</v>
      </c>
      <c r="B485">
        <v>18</v>
      </c>
      <c r="C485" s="5" t="str">
        <f>VLOOKUP(A485,'WinBUGS output'!A:C,3,FALSE)</f>
        <v>Sertraline</v>
      </c>
      <c r="D485" s="5" t="str">
        <f>VLOOKUP(B485,'WinBUGS output'!A:C,3,FALSE)</f>
        <v>Mirtazapine</v>
      </c>
      <c r="E485" s="5" t="str">
        <f>FIXED('WinBUGS output'!N484,2)</f>
        <v>0.05</v>
      </c>
      <c r="F485" s="5" t="str">
        <f>FIXED('WinBUGS output'!M484,2)</f>
        <v>-0.32</v>
      </c>
      <c r="G485" s="5" t="str">
        <f>FIXED('WinBUGS output'!O484,2)</f>
        <v>0.40</v>
      </c>
      <c r="H485"/>
      <c r="I485"/>
      <c r="J485"/>
    </row>
    <row r="486" spans="1:10" x14ac:dyDescent="0.25">
      <c r="A486">
        <v>16</v>
      </c>
      <c r="B486">
        <v>19</v>
      </c>
      <c r="C486" s="5" t="str">
        <f>VLOOKUP(A486,'WinBUGS output'!A:C,3,FALSE)</f>
        <v>Sertraline</v>
      </c>
      <c r="D486" s="5" t="str">
        <f>VLOOKUP(B486,'WinBUGS output'!A:C,3,FALSE)</f>
        <v>Short-term psychodynamic psychotherapy individual + TAU</v>
      </c>
      <c r="E486" s="5" t="str">
        <f>FIXED('WinBUGS output'!N485,2)</f>
        <v>0.30</v>
      </c>
      <c r="F486" s="5" t="str">
        <f>FIXED('WinBUGS output'!M485,2)</f>
        <v>-0.54</v>
      </c>
      <c r="G486" s="5" t="str">
        <f>FIXED('WinBUGS output'!O485,2)</f>
        <v>1.10</v>
      </c>
      <c r="H486"/>
      <c r="I486"/>
      <c r="J486"/>
    </row>
    <row r="487" spans="1:10" x14ac:dyDescent="0.25">
      <c r="A487">
        <v>16</v>
      </c>
      <c r="B487">
        <v>20</v>
      </c>
      <c r="C487" s="5" t="str">
        <f>VLOOKUP(A487,'WinBUGS output'!A:C,3,FALSE)</f>
        <v>Sertraline</v>
      </c>
      <c r="D487" s="5" t="str">
        <f>VLOOKUP(B487,'WinBUGS output'!A:C,3,FALSE)</f>
        <v>Cognitive bibliotherapy with support + TAU</v>
      </c>
      <c r="E487" s="5" t="str">
        <f>FIXED('WinBUGS output'!N486,2)</f>
        <v>0.22</v>
      </c>
      <c r="F487" s="5" t="str">
        <f>FIXED('WinBUGS output'!M486,2)</f>
        <v>-0.52</v>
      </c>
      <c r="G487" s="5" t="str">
        <f>FIXED('WinBUGS output'!O486,2)</f>
        <v>0.93</v>
      </c>
      <c r="H487"/>
      <c r="I487"/>
      <c r="J487"/>
    </row>
    <row r="488" spans="1:10" x14ac:dyDescent="0.25">
      <c r="A488">
        <v>16</v>
      </c>
      <c r="B488">
        <v>21</v>
      </c>
      <c r="C488" s="5" t="str">
        <f>VLOOKUP(A488,'WinBUGS output'!A:C,3,FALSE)</f>
        <v>Sertraline</v>
      </c>
      <c r="D488" s="5" t="str">
        <f>VLOOKUP(B488,'WinBUGS output'!A:C,3,FALSE)</f>
        <v>Computerised-CBT (CCBT) with support</v>
      </c>
      <c r="E488" s="5" t="str">
        <f>FIXED('WinBUGS output'!N487,2)</f>
        <v>0.45</v>
      </c>
      <c r="F488" s="5" t="str">
        <f>FIXED('WinBUGS output'!M487,2)</f>
        <v>-0.42</v>
      </c>
      <c r="G488" s="5" t="str">
        <f>FIXED('WinBUGS output'!O487,2)</f>
        <v>1.36</v>
      </c>
      <c r="H488"/>
      <c r="I488"/>
      <c r="J488"/>
    </row>
    <row r="489" spans="1:10" x14ac:dyDescent="0.25">
      <c r="A489">
        <v>16</v>
      </c>
      <c r="B489">
        <v>22</v>
      </c>
      <c r="C489" s="5" t="str">
        <f>VLOOKUP(A489,'WinBUGS output'!A:C,3,FALSE)</f>
        <v>Sertraline</v>
      </c>
      <c r="D489" s="5" t="str">
        <f>VLOOKUP(B489,'WinBUGS output'!A:C,3,FALSE)</f>
        <v>Cognitive bibliotherapy + TAU</v>
      </c>
      <c r="E489" s="5" t="str">
        <f>FIXED('WinBUGS output'!N488,2)</f>
        <v>0.73</v>
      </c>
      <c r="F489" s="5" t="str">
        <f>FIXED('WinBUGS output'!M488,2)</f>
        <v>-0.01</v>
      </c>
      <c r="G489" s="5" t="str">
        <f>FIXED('WinBUGS output'!O488,2)</f>
        <v>1.46</v>
      </c>
      <c r="H489"/>
      <c r="I489"/>
      <c r="J489"/>
    </row>
    <row r="490" spans="1:10" x14ac:dyDescent="0.25">
      <c r="A490">
        <v>16</v>
      </c>
      <c r="B490">
        <v>23</v>
      </c>
      <c r="C490" s="5" t="str">
        <f>VLOOKUP(A490,'WinBUGS output'!A:C,3,FALSE)</f>
        <v>Sertraline</v>
      </c>
      <c r="D490" s="5" t="str">
        <f>VLOOKUP(B490,'WinBUGS output'!A:C,3,FALSE)</f>
        <v>Computerised cognitive bias modification</v>
      </c>
      <c r="E490" s="5" t="str">
        <f>FIXED('WinBUGS output'!N489,2)</f>
        <v>0.55</v>
      </c>
      <c r="F490" s="5" t="str">
        <f>FIXED('WinBUGS output'!M489,2)</f>
        <v>-0.34</v>
      </c>
      <c r="G490" s="5" t="str">
        <f>FIXED('WinBUGS output'!O489,2)</f>
        <v>1.35</v>
      </c>
      <c r="H490"/>
      <c r="I490"/>
      <c r="J490"/>
    </row>
    <row r="491" spans="1:10" x14ac:dyDescent="0.25">
      <c r="A491">
        <v>16</v>
      </c>
      <c r="B491">
        <v>24</v>
      </c>
      <c r="C491" s="5" t="str">
        <f>VLOOKUP(A491,'WinBUGS output'!A:C,3,FALSE)</f>
        <v>Sertraline</v>
      </c>
      <c r="D491" s="5" t="str">
        <f>VLOOKUP(B491,'WinBUGS output'!A:C,3,FALSE)</f>
        <v>Computerised-CBT (CCBT)</v>
      </c>
      <c r="E491" s="5" t="str">
        <f>FIXED('WinBUGS output'!N490,2)</f>
        <v>0.60</v>
      </c>
      <c r="F491" s="5" t="str">
        <f>FIXED('WinBUGS output'!M490,2)</f>
        <v>-0.16</v>
      </c>
      <c r="G491" s="5" t="str">
        <f>FIXED('WinBUGS output'!O490,2)</f>
        <v>1.32</v>
      </c>
      <c r="H491"/>
      <c r="I491"/>
      <c r="J491"/>
    </row>
    <row r="492" spans="1:10" x14ac:dyDescent="0.25">
      <c r="A492">
        <v>16</v>
      </c>
      <c r="B492">
        <v>25</v>
      </c>
      <c r="C492" s="5" t="str">
        <f>VLOOKUP(A492,'WinBUGS output'!A:C,3,FALSE)</f>
        <v>Sertraline</v>
      </c>
      <c r="D492" s="5" t="str">
        <f>VLOOKUP(B492,'WinBUGS output'!A:C,3,FALSE)</f>
        <v>Computerised-CBT (CCBT) + TAU</v>
      </c>
      <c r="E492" s="5" t="str">
        <f>FIXED('WinBUGS output'!N491,2)</f>
        <v>0.57</v>
      </c>
      <c r="F492" s="5" t="str">
        <f>FIXED('WinBUGS output'!M491,2)</f>
        <v>-0.11</v>
      </c>
      <c r="G492" s="5" t="str">
        <f>FIXED('WinBUGS output'!O491,2)</f>
        <v>1.22</v>
      </c>
      <c r="H492"/>
      <c r="I492"/>
      <c r="J492"/>
    </row>
    <row r="493" spans="1:10" x14ac:dyDescent="0.25">
      <c r="A493">
        <v>16</v>
      </c>
      <c r="B493">
        <v>26</v>
      </c>
      <c r="C493" s="5" t="str">
        <f>VLOOKUP(A493,'WinBUGS output'!A:C,3,FALSE)</f>
        <v>Sertraline</v>
      </c>
      <c r="D493" s="5" t="str">
        <f>VLOOKUP(B493,'WinBUGS output'!A:C,3,FALSE)</f>
        <v>Computerised-problem solving therapy</v>
      </c>
      <c r="E493" s="5" t="str">
        <f>FIXED('WinBUGS output'!N492,2)</f>
        <v>0.57</v>
      </c>
      <c r="F493" s="5" t="str">
        <f>FIXED('WinBUGS output'!M492,2)</f>
        <v>-0.21</v>
      </c>
      <c r="G493" s="5" t="str">
        <f>FIXED('WinBUGS output'!O492,2)</f>
        <v>1.30</v>
      </c>
      <c r="H493"/>
      <c r="I493"/>
      <c r="J493"/>
    </row>
    <row r="494" spans="1:10" x14ac:dyDescent="0.25">
      <c r="A494">
        <v>16</v>
      </c>
      <c r="B494">
        <v>27</v>
      </c>
      <c r="C494" s="5" t="str">
        <f>VLOOKUP(A494,'WinBUGS output'!A:C,3,FALSE)</f>
        <v>Sertraline</v>
      </c>
      <c r="D494" s="5" t="str">
        <f>VLOOKUP(B494,'WinBUGS output'!A:C,3,FALSE)</f>
        <v>Interpersonal psychotherapy (IPT)</v>
      </c>
      <c r="E494" s="5" t="str">
        <f>FIXED('WinBUGS output'!N493,2)</f>
        <v>-0.26</v>
      </c>
      <c r="F494" s="5" t="str">
        <f>FIXED('WinBUGS output'!M493,2)</f>
        <v>-0.96</v>
      </c>
      <c r="G494" s="5" t="str">
        <f>FIXED('WinBUGS output'!O493,2)</f>
        <v>0.44</v>
      </c>
      <c r="H494"/>
      <c r="I494"/>
      <c r="J494"/>
    </row>
    <row r="495" spans="1:10" x14ac:dyDescent="0.25">
      <c r="A495">
        <v>16</v>
      </c>
      <c r="B495">
        <v>28</v>
      </c>
      <c r="C495" s="5" t="str">
        <f>VLOOKUP(A495,'WinBUGS output'!A:C,3,FALSE)</f>
        <v>Sertraline</v>
      </c>
      <c r="D495" s="5" t="str">
        <f>VLOOKUP(B495,'WinBUGS output'!A:C,3,FALSE)</f>
        <v>Emotion-focused therapy (EFT)</v>
      </c>
      <c r="E495" s="5" t="str">
        <f>FIXED('WinBUGS output'!N494,2)</f>
        <v>0.43</v>
      </c>
      <c r="F495" s="5" t="str">
        <f>FIXED('WinBUGS output'!M494,2)</f>
        <v>-0.80</v>
      </c>
      <c r="G495" s="5" t="str">
        <f>FIXED('WinBUGS output'!O494,2)</f>
        <v>1.56</v>
      </c>
      <c r="H495"/>
      <c r="I495"/>
      <c r="J495"/>
    </row>
    <row r="496" spans="1:10" x14ac:dyDescent="0.25">
      <c r="A496">
        <v>16</v>
      </c>
      <c r="B496">
        <v>29</v>
      </c>
      <c r="C496" s="5" t="str">
        <f>VLOOKUP(A496,'WinBUGS output'!A:C,3,FALSE)</f>
        <v>Sertraline</v>
      </c>
      <c r="D496" s="5" t="str">
        <f>VLOOKUP(B496,'WinBUGS output'!A:C,3,FALSE)</f>
        <v>Non-directive counselling</v>
      </c>
      <c r="E496" s="5" t="str">
        <f>FIXED('WinBUGS output'!N495,2)</f>
        <v>0.61</v>
      </c>
      <c r="F496" s="5" t="str">
        <f>FIXED('WinBUGS output'!M495,2)</f>
        <v>-0.04</v>
      </c>
      <c r="G496" s="5" t="str">
        <f>FIXED('WinBUGS output'!O495,2)</f>
        <v>1.25</v>
      </c>
      <c r="H496"/>
      <c r="I496"/>
      <c r="J496"/>
    </row>
    <row r="497" spans="1:10" x14ac:dyDescent="0.25">
      <c r="A497">
        <v>16</v>
      </c>
      <c r="B497">
        <v>30</v>
      </c>
      <c r="C497" s="5" t="str">
        <f>VLOOKUP(A497,'WinBUGS output'!A:C,3,FALSE)</f>
        <v>Sertraline</v>
      </c>
      <c r="D497" s="5" t="str">
        <f>VLOOKUP(B497,'WinBUGS output'!A:C,3,FALSE)</f>
        <v>Relational client-centered therapy</v>
      </c>
      <c r="E497" s="5" t="str">
        <f>FIXED('WinBUGS output'!N496,2)</f>
        <v>0.80</v>
      </c>
      <c r="F497" s="5" t="str">
        <f>FIXED('WinBUGS output'!M496,2)</f>
        <v>-0.34</v>
      </c>
      <c r="G497" s="5" t="str">
        <f>FIXED('WinBUGS output'!O496,2)</f>
        <v>2.03</v>
      </c>
      <c r="H497"/>
      <c r="I497"/>
      <c r="J497"/>
    </row>
    <row r="498" spans="1:10" x14ac:dyDescent="0.25">
      <c r="A498">
        <v>16</v>
      </c>
      <c r="B498">
        <v>31</v>
      </c>
      <c r="C498" s="5" t="str">
        <f>VLOOKUP(A498,'WinBUGS output'!A:C,3,FALSE)</f>
        <v>Sertraline</v>
      </c>
      <c r="D498" s="5" t="str">
        <f>VLOOKUP(B498,'WinBUGS output'!A:C,3,FALSE)</f>
        <v>Behavioural activation (BA)</v>
      </c>
      <c r="E498" s="5" t="str">
        <f>FIXED('WinBUGS output'!N497,2)</f>
        <v>-0.19</v>
      </c>
      <c r="F498" s="5" t="str">
        <f>FIXED('WinBUGS output'!M497,2)</f>
        <v>-0.84</v>
      </c>
      <c r="G498" s="5" t="str">
        <f>FIXED('WinBUGS output'!O497,2)</f>
        <v>0.45</v>
      </c>
      <c r="H498"/>
      <c r="I498"/>
      <c r="J498"/>
    </row>
    <row r="499" spans="1:10" x14ac:dyDescent="0.25">
      <c r="A499">
        <v>16</v>
      </c>
      <c r="B499">
        <v>32</v>
      </c>
      <c r="C499" s="5" t="str">
        <f>VLOOKUP(A499,'WinBUGS output'!A:C,3,FALSE)</f>
        <v>Sertraline</v>
      </c>
      <c r="D499" s="5" t="str">
        <f>VLOOKUP(B499,'WinBUGS output'!A:C,3,FALSE)</f>
        <v>Behavioural activation (BA) + TAU</v>
      </c>
      <c r="E499" s="5" t="str">
        <f>FIXED('WinBUGS output'!N498,2)</f>
        <v>-0.07</v>
      </c>
      <c r="F499" s="5" t="str">
        <f>FIXED('WinBUGS output'!M498,2)</f>
        <v>-0.99</v>
      </c>
      <c r="G499" s="5" t="str">
        <f>FIXED('WinBUGS output'!O498,2)</f>
        <v>0.84</v>
      </c>
      <c r="H499"/>
      <c r="I499"/>
      <c r="J499"/>
    </row>
    <row r="500" spans="1:10" x14ac:dyDescent="0.25">
      <c r="A500">
        <v>16</v>
      </c>
      <c r="B500">
        <v>33</v>
      </c>
      <c r="C500" s="5" t="str">
        <f>VLOOKUP(A500,'WinBUGS output'!A:C,3,FALSE)</f>
        <v>Sertraline</v>
      </c>
      <c r="D500" s="5" t="str">
        <f>VLOOKUP(B500,'WinBUGS output'!A:C,3,FALSE)</f>
        <v>CBT individual (under 15 sessions)</v>
      </c>
      <c r="E500" s="5" t="str">
        <f>FIXED('WinBUGS output'!N499,2)</f>
        <v>0.72</v>
      </c>
      <c r="F500" s="5" t="str">
        <f>FIXED('WinBUGS output'!M499,2)</f>
        <v>0.17</v>
      </c>
      <c r="G500" s="5" t="str">
        <f>FIXED('WinBUGS output'!O499,2)</f>
        <v>1.25</v>
      </c>
      <c r="H500"/>
      <c r="I500"/>
      <c r="J500"/>
    </row>
    <row r="501" spans="1:10" x14ac:dyDescent="0.25">
      <c r="A501">
        <v>16</v>
      </c>
      <c r="B501">
        <v>34</v>
      </c>
      <c r="C501" s="5" t="str">
        <f>VLOOKUP(A501,'WinBUGS output'!A:C,3,FALSE)</f>
        <v>Sertraline</v>
      </c>
      <c r="D501" s="5" t="str">
        <f>VLOOKUP(B501,'WinBUGS output'!A:C,3,FALSE)</f>
        <v>CBT individual (under 15 sessions) + TAU</v>
      </c>
      <c r="E501" s="5" t="str">
        <f>FIXED('WinBUGS output'!N500,2)</f>
        <v>0.55</v>
      </c>
      <c r="F501" s="5" t="str">
        <f>FIXED('WinBUGS output'!M500,2)</f>
        <v>-0.22</v>
      </c>
      <c r="G501" s="5" t="str">
        <f>FIXED('WinBUGS output'!O500,2)</f>
        <v>1.31</v>
      </c>
      <c r="H501"/>
      <c r="I501"/>
      <c r="J501"/>
    </row>
    <row r="502" spans="1:10" x14ac:dyDescent="0.25">
      <c r="A502">
        <v>16</v>
      </c>
      <c r="B502">
        <v>35</v>
      </c>
      <c r="C502" s="5" t="str">
        <f>VLOOKUP(A502,'WinBUGS output'!A:C,3,FALSE)</f>
        <v>Sertraline</v>
      </c>
      <c r="D502" s="5" t="str">
        <f>VLOOKUP(B502,'WinBUGS output'!A:C,3,FALSE)</f>
        <v>CBT individual (over 15 sessions)</v>
      </c>
      <c r="E502" s="5" t="str">
        <f>FIXED('WinBUGS output'!N501,2)</f>
        <v>-0.31</v>
      </c>
      <c r="F502" s="5" t="str">
        <f>FIXED('WinBUGS output'!M501,2)</f>
        <v>-0.90</v>
      </c>
      <c r="G502" s="5" t="str">
        <f>FIXED('WinBUGS output'!O501,2)</f>
        <v>0.27</v>
      </c>
      <c r="H502"/>
      <c r="I502"/>
      <c r="J502"/>
    </row>
    <row r="503" spans="1:10" x14ac:dyDescent="0.25">
      <c r="A503">
        <v>16</v>
      </c>
      <c r="B503">
        <v>36</v>
      </c>
      <c r="C503" s="5" t="str">
        <f>VLOOKUP(A503,'WinBUGS output'!A:C,3,FALSE)</f>
        <v>Sertraline</v>
      </c>
      <c r="D503" s="5" t="str">
        <f>VLOOKUP(B503,'WinBUGS output'!A:C,3,FALSE)</f>
        <v>Third-wave cognitive therapy individual</v>
      </c>
      <c r="E503" s="5" t="str">
        <f>FIXED('WinBUGS output'!N502,2)</f>
        <v>-0.57</v>
      </c>
      <c r="F503" s="5" t="str">
        <f>FIXED('WinBUGS output'!M502,2)</f>
        <v>-1.56</v>
      </c>
      <c r="G503" s="5" t="str">
        <f>FIXED('WinBUGS output'!O502,2)</f>
        <v>0.35</v>
      </c>
      <c r="H503"/>
      <c r="I503"/>
      <c r="J503"/>
    </row>
    <row r="504" spans="1:10" x14ac:dyDescent="0.25">
      <c r="A504">
        <v>16</v>
      </c>
      <c r="B504">
        <v>37</v>
      </c>
      <c r="C504" s="5" t="str">
        <f>VLOOKUP(A504,'WinBUGS output'!A:C,3,FALSE)</f>
        <v>Sertraline</v>
      </c>
      <c r="D504" s="5" t="str">
        <f>VLOOKUP(B504,'WinBUGS output'!A:C,3,FALSE)</f>
        <v>CBT individual (under 15 sessions) + citalopram</v>
      </c>
      <c r="E504" s="5" t="str">
        <f>FIXED('WinBUGS output'!N503,2)</f>
        <v>-0.44</v>
      </c>
      <c r="F504" s="5" t="str">
        <f>FIXED('WinBUGS output'!M503,2)</f>
        <v>-1.01</v>
      </c>
      <c r="G504" s="5" t="str">
        <f>FIXED('WinBUGS output'!O503,2)</f>
        <v>0.12</v>
      </c>
      <c r="H504"/>
      <c r="I504"/>
      <c r="J504"/>
    </row>
    <row r="505" spans="1:10" x14ac:dyDescent="0.25">
      <c r="A505">
        <v>16</v>
      </c>
      <c r="B505">
        <v>38</v>
      </c>
      <c r="C505" s="5" t="str">
        <f>VLOOKUP(A505,'WinBUGS output'!A:C,3,FALSE)</f>
        <v>Sertraline</v>
      </c>
      <c r="D505" s="5" t="str">
        <f>VLOOKUP(B505,'WinBUGS output'!A:C,3,FALSE)</f>
        <v>CBT individual (over 15 sessions) + any AD</v>
      </c>
      <c r="E505" s="5" t="str">
        <f>FIXED('WinBUGS output'!N504,2)</f>
        <v>-0.18</v>
      </c>
      <c r="F505" s="5" t="str">
        <f>FIXED('WinBUGS output'!M504,2)</f>
        <v>-1.37</v>
      </c>
      <c r="G505" s="5" t="str">
        <f>FIXED('WinBUGS output'!O504,2)</f>
        <v>1.16</v>
      </c>
      <c r="H505"/>
      <c r="I505"/>
      <c r="J505"/>
    </row>
    <row r="506" spans="1:10" x14ac:dyDescent="0.25">
      <c r="A506">
        <v>16</v>
      </c>
      <c r="B506">
        <v>39</v>
      </c>
      <c r="C506" s="5" t="str">
        <f>VLOOKUP(A506,'WinBUGS output'!A:C,3,FALSE)</f>
        <v>Sertraline</v>
      </c>
      <c r="D506" s="5" t="str">
        <f>VLOOKUP(B506,'WinBUGS output'!A:C,3,FALSE)</f>
        <v>Third-wave cognitive therapy individual + any AD</v>
      </c>
      <c r="E506" s="5" t="str">
        <f>FIXED('WinBUGS output'!N505,2)</f>
        <v>-0.72</v>
      </c>
      <c r="F506" s="5" t="str">
        <f>FIXED('WinBUGS output'!M505,2)</f>
        <v>-2.04</v>
      </c>
      <c r="G506" s="5" t="str">
        <f>FIXED('WinBUGS output'!O505,2)</f>
        <v>0.48</v>
      </c>
      <c r="H506"/>
      <c r="I506"/>
      <c r="J506"/>
    </row>
    <row r="507" spans="1:10" x14ac:dyDescent="0.25">
      <c r="A507">
        <v>16</v>
      </c>
      <c r="B507">
        <v>40</v>
      </c>
      <c r="C507" s="5" t="str">
        <f>VLOOKUP(A507,'WinBUGS output'!A:C,3,FALSE)</f>
        <v>Sertraline</v>
      </c>
      <c r="D507" s="5" t="str">
        <f>VLOOKUP(B507,'WinBUGS output'!A:C,3,FALSE)</f>
        <v>Exercise + Fluoxetine</v>
      </c>
      <c r="E507" s="5" t="str">
        <f>FIXED('WinBUGS output'!N506,2)</f>
        <v>-1.53</v>
      </c>
      <c r="F507" s="5" t="str">
        <f>FIXED('WinBUGS output'!M506,2)</f>
        <v>-2.13</v>
      </c>
      <c r="G507" s="5" t="str">
        <f>FIXED('WinBUGS output'!O506,2)</f>
        <v>-0.94</v>
      </c>
      <c r="H507"/>
      <c r="I507"/>
      <c r="J507"/>
    </row>
    <row r="508" spans="1:10" x14ac:dyDescent="0.25">
      <c r="A508">
        <v>17</v>
      </c>
      <c r="B508">
        <v>18</v>
      </c>
      <c r="C508" s="5" t="str">
        <f>VLOOKUP(A508,'WinBUGS output'!A:C,3,FALSE)</f>
        <v>Any AD</v>
      </c>
      <c r="D508" s="5" t="str">
        <f>VLOOKUP(B508,'WinBUGS output'!A:C,3,FALSE)</f>
        <v>Mirtazapine</v>
      </c>
      <c r="E508" s="5" t="str">
        <f>FIXED('WinBUGS output'!N507,2)</f>
        <v>-1.58</v>
      </c>
      <c r="F508" s="5" t="str">
        <f>FIXED('WinBUGS output'!M507,2)</f>
        <v>-3.07</v>
      </c>
      <c r="G508" s="5" t="str">
        <f>FIXED('WinBUGS output'!O507,2)</f>
        <v>-0.12</v>
      </c>
      <c r="H508"/>
      <c r="I508"/>
      <c r="J508"/>
    </row>
    <row r="509" spans="1:10" x14ac:dyDescent="0.25">
      <c r="A509">
        <v>17</v>
      </c>
      <c r="B509">
        <v>19</v>
      </c>
      <c r="C509" s="5" t="str">
        <f>VLOOKUP(A509,'WinBUGS output'!A:C,3,FALSE)</f>
        <v>Any AD</v>
      </c>
      <c r="D509" s="5" t="str">
        <f>VLOOKUP(B509,'WinBUGS output'!A:C,3,FALSE)</f>
        <v>Short-term psychodynamic psychotherapy individual + TAU</v>
      </c>
      <c r="E509" s="5" t="str">
        <f>FIXED('WinBUGS output'!N508,2)</f>
        <v>-1.33</v>
      </c>
      <c r="F509" s="5" t="str">
        <f>FIXED('WinBUGS output'!M508,2)</f>
        <v>-2.92</v>
      </c>
      <c r="G509" s="5" t="str">
        <f>FIXED('WinBUGS output'!O508,2)</f>
        <v>0.25</v>
      </c>
      <c r="H509"/>
      <c r="I509"/>
      <c r="J509"/>
    </row>
    <row r="510" spans="1:10" x14ac:dyDescent="0.25">
      <c r="A510">
        <v>17</v>
      </c>
      <c r="B510">
        <v>20</v>
      </c>
      <c r="C510" s="5" t="str">
        <f>VLOOKUP(A510,'WinBUGS output'!A:C,3,FALSE)</f>
        <v>Any AD</v>
      </c>
      <c r="D510" s="5" t="str">
        <f>VLOOKUP(B510,'WinBUGS output'!A:C,3,FALSE)</f>
        <v>Cognitive bibliotherapy with support + TAU</v>
      </c>
      <c r="E510" s="5" t="str">
        <f>FIXED('WinBUGS output'!N509,2)</f>
        <v>-1.41</v>
      </c>
      <c r="F510" s="5" t="str">
        <f>FIXED('WinBUGS output'!M509,2)</f>
        <v>-2.96</v>
      </c>
      <c r="G510" s="5" t="str">
        <f>FIXED('WinBUGS output'!O509,2)</f>
        <v>0.13</v>
      </c>
      <c r="H510"/>
      <c r="I510"/>
      <c r="J510"/>
    </row>
    <row r="511" spans="1:10" x14ac:dyDescent="0.25">
      <c r="A511">
        <v>17</v>
      </c>
      <c r="B511">
        <v>21</v>
      </c>
      <c r="C511" s="5" t="str">
        <f>VLOOKUP(A511,'WinBUGS output'!A:C,3,FALSE)</f>
        <v>Any AD</v>
      </c>
      <c r="D511" s="5" t="str">
        <f>VLOOKUP(B511,'WinBUGS output'!A:C,3,FALSE)</f>
        <v>Computerised-CBT (CCBT) with support</v>
      </c>
      <c r="E511" s="5" t="str">
        <f>FIXED('WinBUGS output'!N510,2)</f>
        <v>-1.17</v>
      </c>
      <c r="F511" s="5" t="str">
        <f>FIXED('WinBUGS output'!M510,2)</f>
        <v>-2.82</v>
      </c>
      <c r="G511" s="5" t="str">
        <f>FIXED('WinBUGS output'!O510,2)</f>
        <v>0.45</v>
      </c>
      <c r="H511"/>
      <c r="I511"/>
      <c r="J511"/>
    </row>
    <row r="512" spans="1:10" x14ac:dyDescent="0.25">
      <c r="A512">
        <v>17</v>
      </c>
      <c r="B512">
        <v>22</v>
      </c>
      <c r="C512" s="5" t="str">
        <f>VLOOKUP(A512,'WinBUGS output'!A:C,3,FALSE)</f>
        <v>Any AD</v>
      </c>
      <c r="D512" s="5" t="str">
        <f>VLOOKUP(B512,'WinBUGS output'!A:C,3,FALSE)</f>
        <v>Cognitive bibliotherapy + TAU</v>
      </c>
      <c r="E512" s="5" t="str">
        <f>FIXED('WinBUGS output'!N511,2)</f>
        <v>-0.89</v>
      </c>
      <c r="F512" s="5" t="str">
        <f>FIXED('WinBUGS output'!M511,2)</f>
        <v>-2.45</v>
      </c>
      <c r="G512" s="5" t="str">
        <f>FIXED('WinBUGS output'!O511,2)</f>
        <v>0.65</v>
      </c>
      <c r="H512"/>
      <c r="I512"/>
      <c r="J512"/>
    </row>
    <row r="513" spans="1:10" x14ac:dyDescent="0.25">
      <c r="A513">
        <v>17</v>
      </c>
      <c r="B513">
        <v>23</v>
      </c>
      <c r="C513" s="5" t="str">
        <f>VLOOKUP(A513,'WinBUGS output'!A:C,3,FALSE)</f>
        <v>Any AD</v>
      </c>
      <c r="D513" s="5" t="str">
        <f>VLOOKUP(B513,'WinBUGS output'!A:C,3,FALSE)</f>
        <v>Computerised cognitive bias modification</v>
      </c>
      <c r="E513" s="5" t="str">
        <f>FIXED('WinBUGS output'!N512,2)</f>
        <v>-1.08</v>
      </c>
      <c r="F513" s="5" t="str">
        <f>FIXED('WinBUGS output'!M512,2)</f>
        <v>-2.71</v>
      </c>
      <c r="G513" s="5" t="str">
        <f>FIXED('WinBUGS output'!O512,2)</f>
        <v>0.52</v>
      </c>
      <c r="H513"/>
      <c r="I513"/>
      <c r="J513"/>
    </row>
    <row r="514" spans="1:10" x14ac:dyDescent="0.25">
      <c r="A514">
        <v>17</v>
      </c>
      <c r="B514">
        <v>24</v>
      </c>
      <c r="C514" s="5" t="str">
        <f>VLOOKUP(A514,'WinBUGS output'!A:C,3,FALSE)</f>
        <v>Any AD</v>
      </c>
      <c r="D514" s="5" t="str">
        <f>VLOOKUP(B514,'WinBUGS output'!A:C,3,FALSE)</f>
        <v>Computerised-CBT (CCBT)</v>
      </c>
      <c r="E514" s="5" t="str">
        <f>FIXED('WinBUGS output'!N513,2)</f>
        <v>-1.03</v>
      </c>
      <c r="F514" s="5" t="str">
        <f>FIXED('WinBUGS output'!M513,2)</f>
        <v>-2.59</v>
      </c>
      <c r="G514" s="5" t="str">
        <f>FIXED('WinBUGS output'!O513,2)</f>
        <v>0.52</v>
      </c>
      <c r="H514"/>
      <c r="I514"/>
      <c r="J514"/>
    </row>
    <row r="515" spans="1:10" x14ac:dyDescent="0.25">
      <c r="A515">
        <v>17</v>
      </c>
      <c r="B515">
        <v>25</v>
      </c>
      <c r="C515" s="5" t="str">
        <f>VLOOKUP(A515,'WinBUGS output'!A:C,3,FALSE)</f>
        <v>Any AD</v>
      </c>
      <c r="D515" s="5" t="str">
        <f>VLOOKUP(B515,'WinBUGS output'!A:C,3,FALSE)</f>
        <v>Computerised-CBT (CCBT) + TAU</v>
      </c>
      <c r="E515" s="5" t="str">
        <f>FIXED('WinBUGS output'!N514,2)</f>
        <v>-1.05</v>
      </c>
      <c r="F515" s="5" t="str">
        <f>FIXED('WinBUGS output'!M514,2)</f>
        <v>-2.57</v>
      </c>
      <c r="G515" s="5" t="str">
        <f>FIXED('WinBUGS output'!O514,2)</f>
        <v>0.46</v>
      </c>
      <c r="H515"/>
      <c r="I515"/>
      <c r="J515"/>
    </row>
    <row r="516" spans="1:10" x14ac:dyDescent="0.25">
      <c r="A516">
        <v>17</v>
      </c>
      <c r="B516">
        <v>26</v>
      </c>
      <c r="C516" s="5" t="str">
        <f>VLOOKUP(A516,'WinBUGS output'!A:C,3,FALSE)</f>
        <v>Any AD</v>
      </c>
      <c r="D516" s="5" t="str">
        <f>VLOOKUP(B516,'WinBUGS output'!A:C,3,FALSE)</f>
        <v>Computerised-problem solving therapy</v>
      </c>
      <c r="E516" s="5" t="str">
        <f>FIXED('WinBUGS output'!N515,2)</f>
        <v>-1.06</v>
      </c>
      <c r="F516" s="5" t="str">
        <f>FIXED('WinBUGS output'!M515,2)</f>
        <v>-2.64</v>
      </c>
      <c r="G516" s="5" t="str">
        <f>FIXED('WinBUGS output'!O515,2)</f>
        <v>0.50</v>
      </c>
      <c r="H516"/>
      <c r="I516"/>
      <c r="J516"/>
    </row>
    <row r="517" spans="1:10" x14ac:dyDescent="0.25">
      <c r="A517">
        <v>17</v>
      </c>
      <c r="B517">
        <v>27</v>
      </c>
      <c r="C517" s="5" t="str">
        <f>VLOOKUP(A517,'WinBUGS output'!A:C,3,FALSE)</f>
        <v>Any AD</v>
      </c>
      <c r="D517" s="5" t="str">
        <f>VLOOKUP(B517,'WinBUGS output'!A:C,3,FALSE)</f>
        <v>Interpersonal psychotherapy (IPT)</v>
      </c>
      <c r="E517" s="5" t="str">
        <f>FIXED('WinBUGS output'!N516,2)</f>
        <v>-1.88</v>
      </c>
      <c r="F517" s="5" t="str">
        <f>FIXED('WinBUGS output'!M516,2)</f>
        <v>-3.46</v>
      </c>
      <c r="G517" s="5" t="str">
        <f>FIXED('WinBUGS output'!O516,2)</f>
        <v>-0.32</v>
      </c>
      <c r="H517"/>
      <c r="I517"/>
      <c r="J517"/>
    </row>
    <row r="518" spans="1:10" x14ac:dyDescent="0.25">
      <c r="A518">
        <v>17</v>
      </c>
      <c r="B518">
        <v>28</v>
      </c>
      <c r="C518" s="5" t="str">
        <f>VLOOKUP(A518,'WinBUGS output'!A:C,3,FALSE)</f>
        <v>Any AD</v>
      </c>
      <c r="D518" s="5" t="str">
        <f>VLOOKUP(B518,'WinBUGS output'!A:C,3,FALSE)</f>
        <v>Emotion-focused therapy (EFT)</v>
      </c>
      <c r="E518" s="5" t="str">
        <f>FIXED('WinBUGS output'!N517,2)</f>
        <v>-1.20</v>
      </c>
      <c r="F518" s="5" t="str">
        <f>FIXED('WinBUGS output'!M517,2)</f>
        <v>-3.00</v>
      </c>
      <c r="G518" s="5" t="str">
        <f>FIXED('WinBUGS output'!O517,2)</f>
        <v>0.56</v>
      </c>
      <c r="H518"/>
      <c r="I518"/>
      <c r="J518"/>
    </row>
    <row r="519" spans="1:10" x14ac:dyDescent="0.25">
      <c r="A519">
        <v>17</v>
      </c>
      <c r="B519">
        <v>29</v>
      </c>
      <c r="C519" s="5" t="str">
        <f>VLOOKUP(A519,'WinBUGS output'!A:C,3,FALSE)</f>
        <v>Any AD</v>
      </c>
      <c r="D519" s="5" t="str">
        <f>VLOOKUP(B519,'WinBUGS output'!A:C,3,FALSE)</f>
        <v>Non-directive counselling</v>
      </c>
      <c r="E519" s="5" t="str">
        <f>FIXED('WinBUGS output'!N518,2)</f>
        <v>-1.01</v>
      </c>
      <c r="F519" s="5" t="str">
        <f>FIXED('WinBUGS output'!M518,2)</f>
        <v>-2.52</v>
      </c>
      <c r="G519" s="5" t="str">
        <f>FIXED('WinBUGS output'!O518,2)</f>
        <v>0.49</v>
      </c>
      <c r="H519"/>
      <c r="I519"/>
      <c r="J519"/>
    </row>
    <row r="520" spans="1:10" x14ac:dyDescent="0.25">
      <c r="A520">
        <v>17</v>
      </c>
      <c r="B520">
        <v>30</v>
      </c>
      <c r="C520" s="5" t="str">
        <f>VLOOKUP(A520,'WinBUGS output'!A:C,3,FALSE)</f>
        <v>Any AD</v>
      </c>
      <c r="D520" s="5" t="str">
        <f>VLOOKUP(B520,'WinBUGS output'!A:C,3,FALSE)</f>
        <v>Relational client-centered therapy</v>
      </c>
      <c r="E520" s="5" t="str">
        <f>FIXED('WinBUGS output'!N519,2)</f>
        <v>-0.82</v>
      </c>
      <c r="F520" s="5" t="str">
        <f>FIXED('WinBUGS output'!M519,2)</f>
        <v>-2.58</v>
      </c>
      <c r="G520" s="5" t="str">
        <f>FIXED('WinBUGS output'!O519,2)</f>
        <v>1.00</v>
      </c>
      <c r="H520"/>
      <c r="I520"/>
      <c r="J520"/>
    </row>
    <row r="521" spans="1:10" x14ac:dyDescent="0.25">
      <c r="A521">
        <v>17</v>
      </c>
      <c r="B521">
        <v>31</v>
      </c>
      <c r="C521" s="5" t="str">
        <f>VLOOKUP(A521,'WinBUGS output'!A:C,3,FALSE)</f>
        <v>Any AD</v>
      </c>
      <c r="D521" s="5" t="str">
        <f>VLOOKUP(B521,'WinBUGS output'!A:C,3,FALSE)</f>
        <v>Behavioural activation (BA)</v>
      </c>
      <c r="E521" s="5" t="str">
        <f>FIXED('WinBUGS output'!N520,2)</f>
        <v>-1.81</v>
      </c>
      <c r="F521" s="5" t="str">
        <f>FIXED('WinBUGS output'!M520,2)</f>
        <v>-3.34</v>
      </c>
      <c r="G521" s="5" t="str">
        <f>FIXED('WinBUGS output'!O520,2)</f>
        <v>-0.30</v>
      </c>
      <c r="H521"/>
      <c r="I521"/>
      <c r="J521"/>
    </row>
    <row r="522" spans="1:10" x14ac:dyDescent="0.25">
      <c r="A522">
        <v>17</v>
      </c>
      <c r="B522">
        <v>32</v>
      </c>
      <c r="C522" s="5" t="str">
        <f>VLOOKUP(A522,'WinBUGS output'!A:C,3,FALSE)</f>
        <v>Any AD</v>
      </c>
      <c r="D522" s="5" t="str">
        <f>VLOOKUP(B522,'WinBUGS output'!A:C,3,FALSE)</f>
        <v>Behavioural activation (BA) + TAU</v>
      </c>
      <c r="E522" s="5" t="str">
        <f>FIXED('WinBUGS output'!N521,2)</f>
        <v>-1.70</v>
      </c>
      <c r="F522" s="5" t="str">
        <f>FIXED('WinBUGS output'!M521,2)</f>
        <v>-3.33</v>
      </c>
      <c r="G522" s="5" t="str">
        <f>FIXED('WinBUGS output'!O521,2)</f>
        <v>-0.08</v>
      </c>
      <c r="H522"/>
      <c r="I522"/>
      <c r="J522"/>
    </row>
    <row r="523" spans="1:10" x14ac:dyDescent="0.25">
      <c r="A523">
        <v>17</v>
      </c>
      <c r="B523">
        <v>33</v>
      </c>
      <c r="C523" s="5" t="str">
        <f>VLOOKUP(A523,'WinBUGS output'!A:C,3,FALSE)</f>
        <v>Any AD</v>
      </c>
      <c r="D523" s="5" t="str">
        <f>VLOOKUP(B523,'WinBUGS output'!A:C,3,FALSE)</f>
        <v>CBT individual (under 15 sessions)</v>
      </c>
      <c r="E523" s="5" t="str">
        <f>FIXED('WinBUGS output'!N522,2)</f>
        <v>-0.91</v>
      </c>
      <c r="F523" s="5" t="str">
        <f>FIXED('WinBUGS output'!M522,2)</f>
        <v>-2.37</v>
      </c>
      <c r="G523" s="5" t="str">
        <f>FIXED('WinBUGS output'!O522,2)</f>
        <v>0.54</v>
      </c>
      <c r="H523"/>
      <c r="I523"/>
      <c r="J523"/>
    </row>
    <row r="524" spans="1:10" x14ac:dyDescent="0.25">
      <c r="A524">
        <v>17</v>
      </c>
      <c r="B524">
        <v>34</v>
      </c>
      <c r="C524" s="5" t="str">
        <f>VLOOKUP(A524,'WinBUGS output'!A:C,3,FALSE)</f>
        <v>Any AD</v>
      </c>
      <c r="D524" s="5" t="str">
        <f>VLOOKUP(B524,'WinBUGS output'!A:C,3,FALSE)</f>
        <v>CBT individual (under 15 sessions) + TAU</v>
      </c>
      <c r="E524" s="5" t="str">
        <f>FIXED('WinBUGS output'!N523,2)</f>
        <v>-1.07</v>
      </c>
      <c r="F524" s="5" t="str">
        <f>FIXED('WinBUGS output'!M523,2)</f>
        <v>-2.64</v>
      </c>
      <c r="G524" s="5" t="str">
        <f>FIXED('WinBUGS output'!O523,2)</f>
        <v>0.46</v>
      </c>
      <c r="H524"/>
      <c r="I524"/>
      <c r="J524"/>
    </row>
    <row r="525" spans="1:10" x14ac:dyDescent="0.25">
      <c r="A525">
        <v>17</v>
      </c>
      <c r="B525">
        <v>35</v>
      </c>
      <c r="C525" s="5" t="str">
        <f>VLOOKUP(A525,'WinBUGS output'!A:C,3,FALSE)</f>
        <v>Any AD</v>
      </c>
      <c r="D525" s="5" t="str">
        <f>VLOOKUP(B525,'WinBUGS output'!A:C,3,FALSE)</f>
        <v>CBT individual (over 15 sessions)</v>
      </c>
      <c r="E525" s="5" t="str">
        <f>FIXED('WinBUGS output'!N524,2)</f>
        <v>-1.93</v>
      </c>
      <c r="F525" s="5" t="str">
        <f>FIXED('WinBUGS output'!M524,2)</f>
        <v>-3.45</v>
      </c>
      <c r="G525" s="5" t="str">
        <f>FIXED('WinBUGS output'!O524,2)</f>
        <v>-0.42</v>
      </c>
      <c r="H525"/>
      <c r="I525"/>
      <c r="J525"/>
    </row>
    <row r="526" spans="1:10" x14ac:dyDescent="0.25">
      <c r="A526">
        <v>17</v>
      </c>
      <c r="B526">
        <v>36</v>
      </c>
      <c r="C526" s="5" t="str">
        <f>VLOOKUP(A526,'WinBUGS output'!A:C,3,FALSE)</f>
        <v>Any AD</v>
      </c>
      <c r="D526" s="5" t="str">
        <f>VLOOKUP(B526,'WinBUGS output'!A:C,3,FALSE)</f>
        <v>Third-wave cognitive therapy individual</v>
      </c>
      <c r="E526" s="5" t="str">
        <f>FIXED('WinBUGS output'!N525,2)</f>
        <v>-2.20</v>
      </c>
      <c r="F526" s="5" t="str">
        <f>FIXED('WinBUGS output'!M525,2)</f>
        <v>-3.91</v>
      </c>
      <c r="G526" s="5" t="str">
        <f>FIXED('WinBUGS output'!O525,2)</f>
        <v>-0.52</v>
      </c>
      <c r="H526"/>
      <c r="I526"/>
      <c r="J526"/>
    </row>
    <row r="527" spans="1:10" x14ac:dyDescent="0.25">
      <c r="A527">
        <v>17</v>
      </c>
      <c r="B527">
        <v>37</v>
      </c>
      <c r="C527" s="5" t="str">
        <f>VLOOKUP(A527,'WinBUGS output'!A:C,3,FALSE)</f>
        <v>Any AD</v>
      </c>
      <c r="D527" s="5" t="str">
        <f>VLOOKUP(B527,'WinBUGS output'!A:C,3,FALSE)</f>
        <v>CBT individual (under 15 sessions) + citalopram</v>
      </c>
      <c r="E527" s="5" t="str">
        <f>FIXED('WinBUGS output'!N526,2)</f>
        <v>-2.06</v>
      </c>
      <c r="F527" s="5" t="str">
        <f>FIXED('WinBUGS output'!M526,2)</f>
        <v>-3.40</v>
      </c>
      <c r="G527" s="5" t="str">
        <f>FIXED('WinBUGS output'!O526,2)</f>
        <v>-0.72</v>
      </c>
      <c r="H527"/>
      <c r="I527"/>
      <c r="J527"/>
    </row>
    <row r="528" spans="1:10" x14ac:dyDescent="0.25">
      <c r="A528">
        <v>17</v>
      </c>
      <c r="B528">
        <v>38</v>
      </c>
      <c r="C528" s="5" t="str">
        <f>VLOOKUP(A528,'WinBUGS output'!A:C,3,FALSE)</f>
        <v>Any AD</v>
      </c>
      <c r="D528" s="5" t="str">
        <f>VLOOKUP(B528,'WinBUGS output'!A:C,3,FALSE)</f>
        <v>CBT individual (over 15 sessions) + any AD</v>
      </c>
      <c r="E528" s="5" t="str">
        <f>FIXED('WinBUGS output'!N527,2)</f>
        <v>-1.78</v>
      </c>
      <c r="F528" s="5" t="str">
        <f>FIXED('WinBUGS output'!M527,2)</f>
        <v>-2.71</v>
      </c>
      <c r="G528" s="5" t="str">
        <f>FIXED('WinBUGS output'!O527,2)</f>
        <v>-0.85</v>
      </c>
      <c r="H528" t="s">
        <v>1291</v>
      </c>
      <c r="I528" t="s">
        <v>1292</v>
      </c>
      <c r="J528" t="s">
        <v>1293</v>
      </c>
    </row>
    <row r="529" spans="1:10" x14ac:dyDescent="0.25">
      <c r="A529">
        <v>17</v>
      </c>
      <c r="B529">
        <v>39</v>
      </c>
      <c r="C529" s="5" t="str">
        <f>VLOOKUP(A529,'WinBUGS output'!A:C,3,FALSE)</f>
        <v>Any AD</v>
      </c>
      <c r="D529" s="5" t="str">
        <f>VLOOKUP(B529,'WinBUGS output'!A:C,3,FALSE)</f>
        <v>Third-wave cognitive therapy individual + any AD</v>
      </c>
      <c r="E529" s="5" t="str">
        <f>FIXED('WinBUGS output'!N528,2)</f>
        <v>-2.36</v>
      </c>
      <c r="F529" s="5" t="str">
        <f>FIXED('WinBUGS output'!M528,2)</f>
        <v>-3.20</v>
      </c>
      <c r="G529" s="5" t="str">
        <f>FIXED('WinBUGS output'!O528,2)</f>
        <v>-1.53</v>
      </c>
      <c r="H529" t="s">
        <v>1294</v>
      </c>
      <c r="I529" t="s">
        <v>1295</v>
      </c>
      <c r="J529" t="s">
        <v>1296</v>
      </c>
    </row>
    <row r="530" spans="1:10" x14ac:dyDescent="0.25">
      <c r="A530">
        <v>17</v>
      </c>
      <c r="B530">
        <v>40</v>
      </c>
      <c r="C530" s="5" t="str">
        <f>VLOOKUP(A530,'WinBUGS output'!A:C,3,FALSE)</f>
        <v>Any AD</v>
      </c>
      <c r="D530" s="5" t="str">
        <f>VLOOKUP(B530,'WinBUGS output'!A:C,3,FALSE)</f>
        <v>Exercise + Fluoxetine</v>
      </c>
      <c r="E530" s="5" t="str">
        <f>FIXED('WinBUGS output'!N529,2)</f>
        <v>-3.15</v>
      </c>
      <c r="F530" s="5" t="str">
        <f>FIXED('WinBUGS output'!M529,2)</f>
        <v>-4.72</v>
      </c>
      <c r="G530" s="5" t="str">
        <f>FIXED('WinBUGS output'!O529,2)</f>
        <v>-1.61</v>
      </c>
      <c r="H530"/>
      <c r="I530"/>
      <c r="J530"/>
    </row>
    <row r="531" spans="1:10" x14ac:dyDescent="0.25">
      <c r="A531">
        <v>18</v>
      </c>
      <c r="B531">
        <v>19</v>
      </c>
      <c r="C531" s="5" t="str">
        <f>VLOOKUP(A531,'WinBUGS output'!A:C,3,FALSE)</f>
        <v>Mirtazapine</v>
      </c>
      <c r="D531" s="5" t="str">
        <f>VLOOKUP(B531,'WinBUGS output'!A:C,3,FALSE)</f>
        <v>Short-term psychodynamic psychotherapy individual + TAU</v>
      </c>
      <c r="E531" s="5" t="str">
        <f>FIXED('WinBUGS output'!N530,2)</f>
        <v>0.25</v>
      </c>
      <c r="F531" s="5" t="str">
        <f>FIXED('WinBUGS output'!M530,2)</f>
        <v>-0.62</v>
      </c>
      <c r="G531" s="5" t="str">
        <f>FIXED('WinBUGS output'!O530,2)</f>
        <v>1.10</v>
      </c>
      <c r="H531"/>
      <c r="I531"/>
      <c r="J531"/>
    </row>
    <row r="532" spans="1:10" x14ac:dyDescent="0.25">
      <c r="A532">
        <v>18</v>
      </c>
      <c r="B532">
        <v>20</v>
      </c>
      <c r="C532" s="5" t="str">
        <f>VLOOKUP(A532,'WinBUGS output'!A:C,3,FALSE)</f>
        <v>Mirtazapine</v>
      </c>
      <c r="D532" s="5" t="str">
        <f>VLOOKUP(B532,'WinBUGS output'!A:C,3,FALSE)</f>
        <v>Cognitive bibliotherapy with support + TAU</v>
      </c>
      <c r="E532" s="5" t="str">
        <f>FIXED('WinBUGS output'!N531,2)</f>
        <v>0.17</v>
      </c>
      <c r="F532" s="5" t="str">
        <f>FIXED('WinBUGS output'!M531,2)</f>
        <v>-0.60</v>
      </c>
      <c r="G532" s="5" t="str">
        <f>FIXED('WinBUGS output'!O531,2)</f>
        <v>0.93</v>
      </c>
      <c r="H532"/>
      <c r="I532"/>
      <c r="J532"/>
    </row>
    <row r="533" spans="1:10" x14ac:dyDescent="0.25">
      <c r="A533">
        <v>18</v>
      </c>
      <c r="B533">
        <v>21</v>
      </c>
      <c r="C533" s="5" t="str">
        <f>VLOOKUP(A533,'WinBUGS output'!A:C,3,FALSE)</f>
        <v>Mirtazapine</v>
      </c>
      <c r="D533" s="5" t="str">
        <f>VLOOKUP(B533,'WinBUGS output'!A:C,3,FALSE)</f>
        <v>Computerised-CBT (CCBT) with support</v>
      </c>
      <c r="E533" s="5" t="str">
        <f>FIXED('WinBUGS output'!N532,2)</f>
        <v>0.40</v>
      </c>
      <c r="F533" s="5" t="str">
        <f>FIXED('WinBUGS output'!M532,2)</f>
        <v>-0.50</v>
      </c>
      <c r="G533" s="5" t="str">
        <f>FIXED('WinBUGS output'!O532,2)</f>
        <v>1.34</v>
      </c>
      <c r="H533"/>
      <c r="I533"/>
      <c r="J533"/>
    </row>
    <row r="534" spans="1:10" x14ac:dyDescent="0.25">
      <c r="A534">
        <v>18</v>
      </c>
      <c r="B534">
        <v>22</v>
      </c>
      <c r="C534" s="5" t="str">
        <f>VLOOKUP(A534,'WinBUGS output'!A:C,3,FALSE)</f>
        <v>Mirtazapine</v>
      </c>
      <c r="D534" s="5" t="str">
        <f>VLOOKUP(B534,'WinBUGS output'!A:C,3,FALSE)</f>
        <v>Cognitive bibliotherapy + TAU</v>
      </c>
      <c r="E534" s="5" t="str">
        <f>FIXED('WinBUGS output'!N533,2)</f>
        <v>0.69</v>
      </c>
      <c r="F534" s="5" t="str">
        <f>FIXED('WinBUGS output'!M533,2)</f>
        <v>-0.09</v>
      </c>
      <c r="G534" s="5" t="str">
        <f>FIXED('WinBUGS output'!O533,2)</f>
        <v>1.46</v>
      </c>
      <c r="H534"/>
      <c r="I534"/>
      <c r="J534"/>
    </row>
    <row r="535" spans="1:10" x14ac:dyDescent="0.25">
      <c r="A535">
        <v>18</v>
      </c>
      <c r="B535">
        <v>23</v>
      </c>
      <c r="C535" s="5" t="str">
        <f>VLOOKUP(A535,'WinBUGS output'!A:C,3,FALSE)</f>
        <v>Mirtazapine</v>
      </c>
      <c r="D535" s="5" t="str">
        <f>VLOOKUP(B535,'WinBUGS output'!A:C,3,FALSE)</f>
        <v>Computerised cognitive bias modification</v>
      </c>
      <c r="E535" s="5" t="str">
        <f>FIXED('WinBUGS output'!N534,2)</f>
        <v>0.50</v>
      </c>
      <c r="F535" s="5" t="str">
        <f>FIXED('WinBUGS output'!M534,2)</f>
        <v>-0.41</v>
      </c>
      <c r="G535" s="5" t="str">
        <f>FIXED('WinBUGS output'!O534,2)</f>
        <v>1.34</v>
      </c>
      <c r="H535"/>
      <c r="I535"/>
      <c r="J535"/>
    </row>
    <row r="536" spans="1:10" x14ac:dyDescent="0.25">
      <c r="A536">
        <v>18</v>
      </c>
      <c r="B536">
        <v>24</v>
      </c>
      <c r="C536" s="5" t="str">
        <f>VLOOKUP(A536,'WinBUGS output'!A:C,3,FALSE)</f>
        <v>Mirtazapine</v>
      </c>
      <c r="D536" s="5" t="str">
        <f>VLOOKUP(B536,'WinBUGS output'!A:C,3,FALSE)</f>
        <v>Computerised-CBT (CCBT)</v>
      </c>
      <c r="E536" s="5" t="str">
        <f>FIXED('WinBUGS output'!N535,2)</f>
        <v>0.56</v>
      </c>
      <c r="F536" s="5" t="str">
        <f>FIXED('WinBUGS output'!M535,2)</f>
        <v>-0.24</v>
      </c>
      <c r="G536" s="5" t="str">
        <f>FIXED('WinBUGS output'!O535,2)</f>
        <v>1.31</v>
      </c>
      <c r="H536"/>
      <c r="I536"/>
      <c r="J536"/>
    </row>
    <row r="537" spans="1:10" x14ac:dyDescent="0.25">
      <c r="A537">
        <v>18</v>
      </c>
      <c r="B537">
        <v>25</v>
      </c>
      <c r="C537" s="5" t="str">
        <f>VLOOKUP(A537,'WinBUGS output'!A:C,3,FALSE)</f>
        <v>Mirtazapine</v>
      </c>
      <c r="D537" s="5" t="str">
        <f>VLOOKUP(B537,'WinBUGS output'!A:C,3,FALSE)</f>
        <v>Computerised-CBT (CCBT) + TAU</v>
      </c>
      <c r="E537" s="5" t="str">
        <f>FIXED('WinBUGS output'!N536,2)</f>
        <v>0.53</v>
      </c>
      <c r="F537" s="5" t="str">
        <f>FIXED('WinBUGS output'!M536,2)</f>
        <v>-0.18</v>
      </c>
      <c r="G537" s="5" t="str">
        <f>FIXED('WinBUGS output'!O536,2)</f>
        <v>1.22</v>
      </c>
      <c r="H537"/>
      <c r="I537"/>
      <c r="J537"/>
    </row>
    <row r="538" spans="1:10" x14ac:dyDescent="0.25">
      <c r="A538">
        <v>18</v>
      </c>
      <c r="B538">
        <v>26</v>
      </c>
      <c r="C538" s="5" t="str">
        <f>VLOOKUP(A538,'WinBUGS output'!A:C,3,FALSE)</f>
        <v>Mirtazapine</v>
      </c>
      <c r="D538" s="5" t="str">
        <f>VLOOKUP(B538,'WinBUGS output'!A:C,3,FALSE)</f>
        <v>Computerised-problem solving therapy</v>
      </c>
      <c r="E538" s="5" t="str">
        <f>FIXED('WinBUGS output'!N537,2)</f>
        <v>0.52</v>
      </c>
      <c r="F538" s="5" t="str">
        <f>FIXED('WinBUGS output'!M537,2)</f>
        <v>-0.29</v>
      </c>
      <c r="G538" s="5" t="str">
        <f>FIXED('WinBUGS output'!O537,2)</f>
        <v>1.30</v>
      </c>
      <c r="H538"/>
      <c r="I538"/>
      <c r="J538"/>
    </row>
    <row r="539" spans="1:10" x14ac:dyDescent="0.25">
      <c r="A539">
        <v>18</v>
      </c>
      <c r="B539">
        <v>27</v>
      </c>
      <c r="C539" s="5" t="str">
        <f>VLOOKUP(A539,'WinBUGS output'!A:C,3,FALSE)</f>
        <v>Mirtazapine</v>
      </c>
      <c r="D539" s="5" t="str">
        <f>VLOOKUP(B539,'WinBUGS output'!A:C,3,FALSE)</f>
        <v>Interpersonal psychotherapy (IPT)</v>
      </c>
      <c r="E539" s="5" t="str">
        <f>FIXED('WinBUGS output'!N538,2)</f>
        <v>-0.31</v>
      </c>
      <c r="F539" s="5" t="str">
        <f>FIXED('WinBUGS output'!M538,2)</f>
        <v>-1.05</v>
      </c>
      <c r="G539" s="5" t="str">
        <f>FIXED('WinBUGS output'!O538,2)</f>
        <v>0.44</v>
      </c>
      <c r="H539"/>
      <c r="I539"/>
      <c r="J539"/>
    </row>
    <row r="540" spans="1:10" x14ac:dyDescent="0.25">
      <c r="A540">
        <v>18</v>
      </c>
      <c r="B540">
        <v>28</v>
      </c>
      <c r="C540" s="5" t="str">
        <f>VLOOKUP(A540,'WinBUGS output'!A:C,3,FALSE)</f>
        <v>Mirtazapine</v>
      </c>
      <c r="D540" s="5" t="str">
        <f>VLOOKUP(B540,'WinBUGS output'!A:C,3,FALSE)</f>
        <v>Emotion-focused therapy (EFT)</v>
      </c>
      <c r="E540" s="5" t="str">
        <f>FIXED('WinBUGS output'!N539,2)</f>
        <v>0.39</v>
      </c>
      <c r="F540" s="5" t="str">
        <f>FIXED('WinBUGS output'!M539,2)</f>
        <v>-0.87</v>
      </c>
      <c r="G540" s="5" t="str">
        <f>FIXED('WinBUGS output'!O539,2)</f>
        <v>1.54</v>
      </c>
      <c r="H540"/>
      <c r="I540"/>
      <c r="J540"/>
    </row>
    <row r="541" spans="1:10" x14ac:dyDescent="0.25">
      <c r="A541">
        <v>18</v>
      </c>
      <c r="B541">
        <v>29</v>
      </c>
      <c r="C541" s="5" t="str">
        <f>VLOOKUP(A541,'WinBUGS output'!A:C,3,FALSE)</f>
        <v>Mirtazapine</v>
      </c>
      <c r="D541" s="5" t="str">
        <f>VLOOKUP(B541,'WinBUGS output'!A:C,3,FALSE)</f>
        <v>Non-directive counselling</v>
      </c>
      <c r="E541" s="5" t="str">
        <f>FIXED('WinBUGS output'!N540,2)</f>
        <v>0.57</v>
      </c>
      <c r="F541" s="5" t="str">
        <f>FIXED('WinBUGS output'!M540,2)</f>
        <v>-0.13</v>
      </c>
      <c r="G541" s="5" t="str">
        <f>FIXED('WinBUGS output'!O540,2)</f>
        <v>1.25</v>
      </c>
      <c r="H541"/>
      <c r="I541"/>
      <c r="J541"/>
    </row>
    <row r="542" spans="1:10" x14ac:dyDescent="0.25">
      <c r="A542">
        <v>18</v>
      </c>
      <c r="B542">
        <v>30</v>
      </c>
      <c r="C542" s="5" t="str">
        <f>VLOOKUP(A542,'WinBUGS output'!A:C,3,FALSE)</f>
        <v>Mirtazapine</v>
      </c>
      <c r="D542" s="5" t="str">
        <f>VLOOKUP(B542,'WinBUGS output'!A:C,3,FALSE)</f>
        <v>Relational client-centered therapy</v>
      </c>
      <c r="E542" s="5" t="str">
        <f>FIXED('WinBUGS output'!N541,2)</f>
        <v>0.76</v>
      </c>
      <c r="F542" s="5" t="str">
        <f>FIXED('WinBUGS output'!M541,2)</f>
        <v>-0.41</v>
      </c>
      <c r="G542" s="5" t="str">
        <f>FIXED('WinBUGS output'!O541,2)</f>
        <v>2.01</v>
      </c>
      <c r="H542"/>
      <c r="I542"/>
      <c r="J542"/>
    </row>
    <row r="543" spans="1:10" x14ac:dyDescent="0.25">
      <c r="A543">
        <v>18</v>
      </c>
      <c r="B543">
        <v>31</v>
      </c>
      <c r="C543" s="5" t="str">
        <f>VLOOKUP(A543,'WinBUGS output'!A:C,3,FALSE)</f>
        <v>Mirtazapine</v>
      </c>
      <c r="D543" s="5" t="str">
        <f>VLOOKUP(B543,'WinBUGS output'!A:C,3,FALSE)</f>
        <v>Behavioural activation (BA)</v>
      </c>
      <c r="E543" s="5" t="str">
        <f>FIXED('WinBUGS output'!N542,2)</f>
        <v>-0.23</v>
      </c>
      <c r="F543" s="5" t="str">
        <f>FIXED('WinBUGS output'!M542,2)</f>
        <v>-0.92</v>
      </c>
      <c r="G543" s="5" t="str">
        <f>FIXED('WinBUGS output'!O542,2)</f>
        <v>0.46</v>
      </c>
      <c r="H543"/>
      <c r="I543"/>
      <c r="J543"/>
    </row>
    <row r="544" spans="1:10" x14ac:dyDescent="0.25">
      <c r="A544">
        <v>18</v>
      </c>
      <c r="B544">
        <v>32</v>
      </c>
      <c r="C544" s="5" t="str">
        <f>VLOOKUP(A544,'WinBUGS output'!A:C,3,FALSE)</f>
        <v>Mirtazapine</v>
      </c>
      <c r="D544" s="5" t="str">
        <f>VLOOKUP(B544,'WinBUGS output'!A:C,3,FALSE)</f>
        <v>Behavioural activation (BA) + TAU</v>
      </c>
      <c r="E544" s="5" t="str">
        <f>FIXED('WinBUGS output'!N543,2)</f>
        <v>-0.11</v>
      </c>
      <c r="F544" s="5" t="str">
        <f>FIXED('WinBUGS output'!M543,2)</f>
        <v>-1.06</v>
      </c>
      <c r="G544" s="5" t="str">
        <f>FIXED('WinBUGS output'!O543,2)</f>
        <v>0.82</v>
      </c>
      <c r="H544"/>
      <c r="I544"/>
      <c r="J544"/>
    </row>
    <row r="545" spans="1:10" x14ac:dyDescent="0.25">
      <c r="A545">
        <v>18</v>
      </c>
      <c r="B545">
        <v>33</v>
      </c>
      <c r="C545" s="5" t="str">
        <f>VLOOKUP(A545,'WinBUGS output'!A:C,3,FALSE)</f>
        <v>Mirtazapine</v>
      </c>
      <c r="D545" s="5" t="str">
        <f>VLOOKUP(B545,'WinBUGS output'!A:C,3,FALSE)</f>
        <v>CBT individual (under 15 sessions)</v>
      </c>
      <c r="E545" s="5" t="str">
        <f>FIXED('WinBUGS output'!N544,2)</f>
        <v>0.68</v>
      </c>
      <c r="F545" s="5" t="str">
        <f>FIXED('WinBUGS output'!M544,2)</f>
        <v>0.08</v>
      </c>
      <c r="G545" s="5" t="str">
        <f>FIXED('WinBUGS output'!O544,2)</f>
        <v>1.26</v>
      </c>
      <c r="H545"/>
      <c r="I545"/>
      <c r="J545"/>
    </row>
    <row r="546" spans="1:10" x14ac:dyDescent="0.25">
      <c r="A546">
        <v>18</v>
      </c>
      <c r="B546">
        <v>34</v>
      </c>
      <c r="C546" s="5" t="str">
        <f>VLOOKUP(A546,'WinBUGS output'!A:C,3,FALSE)</f>
        <v>Mirtazapine</v>
      </c>
      <c r="D546" s="5" t="str">
        <f>VLOOKUP(B546,'WinBUGS output'!A:C,3,FALSE)</f>
        <v>CBT individual (under 15 sessions) + TAU</v>
      </c>
      <c r="E546" s="5" t="str">
        <f>FIXED('WinBUGS output'!N545,2)</f>
        <v>0.51</v>
      </c>
      <c r="F546" s="5" t="str">
        <f>FIXED('WinBUGS output'!M545,2)</f>
        <v>-0.30</v>
      </c>
      <c r="G546" s="5" t="str">
        <f>FIXED('WinBUGS output'!O545,2)</f>
        <v>1.30</v>
      </c>
      <c r="H546"/>
      <c r="I546"/>
      <c r="J546"/>
    </row>
    <row r="547" spans="1:10" x14ac:dyDescent="0.25">
      <c r="A547">
        <v>18</v>
      </c>
      <c r="B547">
        <v>35</v>
      </c>
      <c r="C547" s="5" t="str">
        <f>VLOOKUP(A547,'WinBUGS output'!A:C,3,FALSE)</f>
        <v>Mirtazapine</v>
      </c>
      <c r="D547" s="5" t="str">
        <f>VLOOKUP(B547,'WinBUGS output'!A:C,3,FALSE)</f>
        <v>CBT individual (over 15 sessions)</v>
      </c>
      <c r="E547" s="5" t="str">
        <f>FIXED('WinBUGS output'!N546,2)</f>
        <v>-0.35</v>
      </c>
      <c r="F547" s="5" t="str">
        <f>FIXED('WinBUGS output'!M546,2)</f>
        <v>-0.99</v>
      </c>
      <c r="G547" s="5" t="str">
        <f>FIXED('WinBUGS output'!O546,2)</f>
        <v>0.29</v>
      </c>
      <c r="H547"/>
      <c r="I547"/>
      <c r="J547"/>
    </row>
    <row r="548" spans="1:10" x14ac:dyDescent="0.25">
      <c r="A548">
        <v>18</v>
      </c>
      <c r="B548">
        <v>36</v>
      </c>
      <c r="C548" s="5" t="str">
        <f>VLOOKUP(A548,'WinBUGS output'!A:C,3,FALSE)</f>
        <v>Mirtazapine</v>
      </c>
      <c r="D548" s="5" t="str">
        <f>VLOOKUP(B548,'WinBUGS output'!A:C,3,FALSE)</f>
        <v>Third-wave cognitive therapy individual</v>
      </c>
      <c r="E548" s="5" t="str">
        <f>FIXED('WinBUGS output'!N547,2)</f>
        <v>-0.62</v>
      </c>
      <c r="F548" s="5" t="str">
        <f>FIXED('WinBUGS output'!M547,2)</f>
        <v>-1.64</v>
      </c>
      <c r="G548" s="5" t="str">
        <f>FIXED('WinBUGS output'!O547,2)</f>
        <v>0.34</v>
      </c>
      <c r="H548"/>
      <c r="I548"/>
      <c r="J548"/>
    </row>
    <row r="549" spans="1:10" x14ac:dyDescent="0.25">
      <c r="A549">
        <v>18</v>
      </c>
      <c r="B549">
        <v>37</v>
      </c>
      <c r="C549" s="5" t="str">
        <f>VLOOKUP(A549,'WinBUGS output'!A:C,3,FALSE)</f>
        <v>Mirtazapine</v>
      </c>
      <c r="D549" s="5" t="str">
        <f>VLOOKUP(B549,'WinBUGS output'!A:C,3,FALSE)</f>
        <v>CBT individual (under 15 sessions) + citalopram</v>
      </c>
      <c r="E549" s="5" t="str">
        <f>FIXED('WinBUGS output'!N548,2)</f>
        <v>-0.48</v>
      </c>
      <c r="F549" s="5" t="str">
        <f>FIXED('WinBUGS output'!M548,2)</f>
        <v>-1.11</v>
      </c>
      <c r="G549" s="5" t="str">
        <f>FIXED('WinBUGS output'!O548,2)</f>
        <v>0.12</v>
      </c>
      <c r="H549"/>
      <c r="I549"/>
      <c r="J549"/>
    </row>
    <row r="550" spans="1:10" x14ac:dyDescent="0.25">
      <c r="A550">
        <v>18</v>
      </c>
      <c r="B550">
        <v>38</v>
      </c>
      <c r="C550" s="5" t="str">
        <f>VLOOKUP(A550,'WinBUGS output'!A:C,3,FALSE)</f>
        <v>Mirtazapine</v>
      </c>
      <c r="D550" s="5" t="str">
        <f>VLOOKUP(B550,'WinBUGS output'!A:C,3,FALSE)</f>
        <v>CBT individual (over 15 sessions) + any AD</v>
      </c>
      <c r="E550" s="5" t="str">
        <f>FIXED('WinBUGS output'!N549,2)</f>
        <v>-0.22</v>
      </c>
      <c r="F550" s="5" t="str">
        <f>FIXED('WinBUGS output'!M549,2)</f>
        <v>-1.43</v>
      </c>
      <c r="G550" s="5" t="str">
        <f>FIXED('WinBUGS output'!O549,2)</f>
        <v>1.13</v>
      </c>
      <c r="H550"/>
      <c r="I550"/>
      <c r="J550"/>
    </row>
    <row r="551" spans="1:10" x14ac:dyDescent="0.25">
      <c r="A551">
        <v>18</v>
      </c>
      <c r="B551">
        <v>39</v>
      </c>
      <c r="C551" s="5" t="str">
        <f>VLOOKUP(A551,'WinBUGS output'!A:C,3,FALSE)</f>
        <v>Mirtazapine</v>
      </c>
      <c r="D551" s="5" t="str">
        <f>VLOOKUP(B551,'WinBUGS output'!A:C,3,FALSE)</f>
        <v>Third-wave cognitive therapy individual + any AD</v>
      </c>
      <c r="E551" s="5" t="str">
        <f>FIXED('WinBUGS output'!N550,2)</f>
        <v>-0.76</v>
      </c>
      <c r="F551" s="5" t="str">
        <f>FIXED('WinBUGS output'!M550,2)</f>
        <v>-2.10</v>
      </c>
      <c r="G551" s="5" t="str">
        <f>FIXED('WinBUGS output'!O550,2)</f>
        <v>0.46</v>
      </c>
      <c r="H551"/>
      <c r="I551"/>
      <c r="J551"/>
    </row>
    <row r="552" spans="1:10" x14ac:dyDescent="0.25">
      <c r="A552">
        <v>18</v>
      </c>
      <c r="B552">
        <v>40</v>
      </c>
      <c r="C552" s="5" t="str">
        <f>VLOOKUP(A552,'WinBUGS output'!A:C,3,FALSE)</f>
        <v>Mirtazapine</v>
      </c>
      <c r="D552" s="5" t="str">
        <f>VLOOKUP(B552,'WinBUGS output'!A:C,3,FALSE)</f>
        <v>Exercise + Fluoxetine</v>
      </c>
      <c r="E552" s="5" t="str">
        <f>FIXED('WinBUGS output'!N551,2)</f>
        <v>-1.58</v>
      </c>
      <c r="F552" s="5" t="str">
        <f>FIXED('WinBUGS output'!M551,2)</f>
        <v>-2.22</v>
      </c>
      <c r="G552" s="5" t="str">
        <f>FIXED('WinBUGS output'!O551,2)</f>
        <v>-0.93</v>
      </c>
      <c r="H552"/>
      <c r="I552"/>
      <c r="J552"/>
    </row>
    <row r="553" spans="1:10" x14ac:dyDescent="0.25">
      <c r="A553">
        <v>19</v>
      </c>
      <c r="B553">
        <v>20</v>
      </c>
      <c r="C553" s="5" t="str">
        <f>VLOOKUP(A553,'WinBUGS output'!A:C,3,FALSE)</f>
        <v>Short-term psychodynamic psychotherapy individual + TAU</v>
      </c>
      <c r="D553" s="5" t="str">
        <f>VLOOKUP(B553,'WinBUGS output'!A:C,3,FALSE)</f>
        <v>Cognitive bibliotherapy with support + TAU</v>
      </c>
      <c r="E553" s="5" t="str">
        <f>FIXED('WinBUGS output'!N552,2)</f>
        <v>-0.08</v>
      </c>
      <c r="F553" s="5" t="str">
        <f>FIXED('WinBUGS output'!M552,2)</f>
        <v>-0.75</v>
      </c>
      <c r="G553" s="5" t="str">
        <f>FIXED('WinBUGS output'!O552,2)</f>
        <v>0.61</v>
      </c>
      <c r="H553"/>
      <c r="I553"/>
      <c r="J553"/>
    </row>
    <row r="554" spans="1:10" x14ac:dyDescent="0.25">
      <c r="A554">
        <v>19</v>
      </c>
      <c r="B554">
        <v>21</v>
      </c>
      <c r="C554" s="5" t="str">
        <f>VLOOKUP(A554,'WinBUGS output'!A:C,3,FALSE)</f>
        <v>Short-term psychodynamic psychotherapy individual + TAU</v>
      </c>
      <c r="D554" s="5" t="str">
        <f>VLOOKUP(B554,'WinBUGS output'!A:C,3,FALSE)</f>
        <v>Computerised-CBT (CCBT) with support</v>
      </c>
      <c r="E554" s="5" t="str">
        <f>FIXED('WinBUGS output'!N553,2)</f>
        <v>0.15</v>
      </c>
      <c r="F554" s="5" t="str">
        <f>FIXED('WinBUGS output'!M553,2)</f>
        <v>-0.68</v>
      </c>
      <c r="G554" s="5" t="str">
        <f>FIXED('WinBUGS output'!O553,2)</f>
        <v>1.05</v>
      </c>
      <c r="H554"/>
      <c r="I554"/>
      <c r="J554"/>
    </row>
    <row r="555" spans="1:10" x14ac:dyDescent="0.25">
      <c r="A555">
        <v>19</v>
      </c>
      <c r="B555">
        <v>22</v>
      </c>
      <c r="C555" s="5" t="str">
        <f>VLOOKUP(A555,'WinBUGS output'!A:C,3,FALSE)</f>
        <v>Short-term psychodynamic psychotherapy individual + TAU</v>
      </c>
      <c r="D555" s="5" t="str">
        <f>VLOOKUP(B555,'WinBUGS output'!A:C,3,FALSE)</f>
        <v>Cognitive bibliotherapy + TAU</v>
      </c>
      <c r="E555" s="5" t="str">
        <f>FIXED('WinBUGS output'!N554,2)</f>
        <v>0.44</v>
      </c>
      <c r="F555" s="5" t="str">
        <f>FIXED('WinBUGS output'!M554,2)</f>
        <v>-0.25</v>
      </c>
      <c r="G555" s="5" t="str">
        <f>FIXED('WinBUGS output'!O554,2)</f>
        <v>1.14</v>
      </c>
      <c r="H555"/>
      <c r="I555"/>
      <c r="J555"/>
    </row>
    <row r="556" spans="1:10" x14ac:dyDescent="0.25">
      <c r="A556">
        <v>19</v>
      </c>
      <c r="B556">
        <v>23</v>
      </c>
      <c r="C556" s="5" t="str">
        <f>VLOOKUP(A556,'WinBUGS output'!A:C,3,FALSE)</f>
        <v>Short-term psychodynamic psychotherapy individual + TAU</v>
      </c>
      <c r="D556" s="5" t="str">
        <f>VLOOKUP(B556,'WinBUGS output'!A:C,3,FALSE)</f>
        <v>Computerised cognitive bias modification</v>
      </c>
      <c r="E556" s="5" t="str">
        <f>FIXED('WinBUGS output'!N555,2)</f>
        <v>0.25</v>
      </c>
      <c r="F556" s="5" t="str">
        <f>FIXED('WinBUGS output'!M555,2)</f>
        <v>-0.61</v>
      </c>
      <c r="G556" s="5" t="str">
        <f>FIXED('WinBUGS output'!O555,2)</f>
        <v>1.06</v>
      </c>
      <c r="H556"/>
      <c r="I556"/>
      <c r="J556"/>
    </row>
    <row r="557" spans="1:10" x14ac:dyDescent="0.25">
      <c r="A557">
        <v>19</v>
      </c>
      <c r="B557">
        <v>24</v>
      </c>
      <c r="C557" s="5" t="str">
        <f>VLOOKUP(A557,'WinBUGS output'!A:C,3,FALSE)</f>
        <v>Short-term psychodynamic psychotherapy individual + TAU</v>
      </c>
      <c r="D557" s="5" t="str">
        <f>VLOOKUP(B557,'WinBUGS output'!A:C,3,FALSE)</f>
        <v>Computerised-CBT (CCBT)</v>
      </c>
      <c r="E557" s="5" t="str">
        <f>FIXED('WinBUGS output'!N556,2)</f>
        <v>0.31</v>
      </c>
      <c r="F557" s="5" t="str">
        <f>FIXED('WinBUGS output'!M556,2)</f>
        <v>-0.43</v>
      </c>
      <c r="G557" s="5" t="str">
        <f>FIXED('WinBUGS output'!O556,2)</f>
        <v>1.03</v>
      </c>
      <c r="H557"/>
      <c r="I557"/>
      <c r="J557"/>
    </row>
    <row r="558" spans="1:10" x14ac:dyDescent="0.25">
      <c r="A558">
        <v>19</v>
      </c>
      <c r="B558">
        <v>25</v>
      </c>
      <c r="C558" s="5" t="str">
        <f>VLOOKUP(A558,'WinBUGS output'!A:C,3,FALSE)</f>
        <v>Short-term psychodynamic psychotherapy individual + TAU</v>
      </c>
      <c r="D558" s="5" t="str">
        <f>VLOOKUP(B558,'WinBUGS output'!A:C,3,FALSE)</f>
        <v>Computerised-CBT (CCBT) + TAU</v>
      </c>
      <c r="E558" s="5" t="str">
        <f>FIXED('WinBUGS output'!N557,2)</f>
        <v>0.28</v>
      </c>
      <c r="F558" s="5" t="str">
        <f>FIXED('WinBUGS output'!M557,2)</f>
        <v>-0.33</v>
      </c>
      <c r="G558" s="5" t="str">
        <f>FIXED('WinBUGS output'!O557,2)</f>
        <v>0.89</v>
      </c>
      <c r="H558"/>
      <c r="I558"/>
      <c r="J558"/>
    </row>
    <row r="559" spans="1:10" x14ac:dyDescent="0.25">
      <c r="A559">
        <v>19</v>
      </c>
      <c r="B559">
        <v>26</v>
      </c>
      <c r="C559" s="5" t="str">
        <f>VLOOKUP(A559,'WinBUGS output'!A:C,3,FALSE)</f>
        <v>Short-term psychodynamic psychotherapy individual + TAU</v>
      </c>
      <c r="D559" s="5" t="str">
        <f>VLOOKUP(B559,'WinBUGS output'!A:C,3,FALSE)</f>
        <v>Computerised-problem solving therapy</v>
      </c>
      <c r="E559" s="5" t="str">
        <f>FIXED('WinBUGS output'!N558,2)</f>
        <v>0.27</v>
      </c>
      <c r="F559" s="5" t="str">
        <f>FIXED('WinBUGS output'!M558,2)</f>
        <v>-0.49</v>
      </c>
      <c r="G559" s="5" t="str">
        <f>FIXED('WinBUGS output'!O558,2)</f>
        <v>1.02</v>
      </c>
      <c r="H559"/>
      <c r="I559"/>
      <c r="J559"/>
    </row>
    <row r="560" spans="1:10" x14ac:dyDescent="0.25">
      <c r="A560">
        <v>19</v>
      </c>
      <c r="B560">
        <v>27</v>
      </c>
      <c r="C560" s="5" t="str">
        <f>VLOOKUP(A560,'WinBUGS output'!A:C,3,FALSE)</f>
        <v>Short-term psychodynamic psychotherapy individual + TAU</v>
      </c>
      <c r="D560" s="5" t="str">
        <f>VLOOKUP(B560,'WinBUGS output'!A:C,3,FALSE)</f>
        <v>Interpersonal psychotherapy (IPT)</v>
      </c>
      <c r="E560" s="5" t="str">
        <f>FIXED('WinBUGS output'!N559,2)</f>
        <v>-0.56</v>
      </c>
      <c r="F560" s="5" t="str">
        <f>FIXED('WinBUGS output'!M559,2)</f>
        <v>-1.40</v>
      </c>
      <c r="G560" s="5" t="str">
        <f>FIXED('WinBUGS output'!O559,2)</f>
        <v>0.32</v>
      </c>
      <c r="H560"/>
      <c r="I560"/>
      <c r="J560"/>
    </row>
    <row r="561" spans="1:10" x14ac:dyDescent="0.25">
      <c r="A561">
        <v>19</v>
      </c>
      <c r="B561">
        <v>28</v>
      </c>
      <c r="C561" s="5" t="str">
        <f>VLOOKUP(A561,'WinBUGS output'!A:C,3,FALSE)</f>
        <v>Short-term psychodynamic psychotherapy individual + TAU</v>
      </c>
      <c r="D561" s="5" t="str">
        <f>VLOOKUP(B561,'WinBUGS output'!A:C,3,FALSE)</f>
        <v>Emotion-focused therapy (EFT)</v>
      </c>
      <c r="E561" s="5" t="str">
        <f>FIXED('WinBUGS output'!N560,2)</f>
        <v>0.13</v>
      </c>
      <c r="F561" s="5" t="str">
        <f>FIXED('WinBUGS output'!M560,2)</f>
        <v>-1.10</v>
      </c>
      <c r="G561" s="5" t="str">
        <f>FIXED('WinBUGS output'!O560,2)</f>
        <v>1.30</v>
      </c>
      <c r="H561"/>
      <c r="I561"/>
      <c r="J561"/>
    </row>
    <row r="562" spans="1:10" x14ac:dyDescent="0.25">
      <c r="A562">
        <v>19</v>
      </c>
      <c r="B562">
        <v>29</v>
      </c>
      <c r="C562" s="5" t="str">
        <f>VLOOKUP(A562,'WinBUGS output'!A:C,3,FALSE)</f>
        <v>Short-term psychodynamic psychotherapy individual + TAU</v>
      </c>
      <c r="D562" s="5" t="str">
        <f>VLOOKUP(B562,'WinBUGS output'!A:C,3,FALSE)</f>
        <v>Non-directive counselling</v>
      </c>
      <c r="E562" s="5" t="str">
        <f>FIXED('WinBUGS output'!N561,2)</f>
        <v>0.32</v>
      </c>
      <c r="F562" s="5" t="str">
        <f>FIXED('WinBUGS output'!M561,2)</f>
        <v>-0.37</v>
      </c>
      <c r="G562" s="5" t="str">
        <f>FIXED('WinBUGS output'!O561,2)</f>
        <v>1.02</v>
      </c>
      <c r="H562"/>
      <c r="I562"/>
      <c r="J562"/>
    </row>
    <row r="563" spans="1:10" x14ac:dyDescent="0.25">
      <c r="A563">
        <v>19</v>
      </c>
      <c r="B563">
        <v>30</v>
      </c>
      <c r="C563" s="5" t="str">
        <f>VLOOKUP(A563,'WinBUGS output'!A:C,3,FALSE)</f>
        <v>Short-term psychodynamic psychotherapy individual + TAU</v>
      </c>
      <c r="D563" s="5" t="str">
        <f>VLOOKUP(B563,'WinBUGS output'!A:C,3,FALSE)</f>
        <v>Relational client-centered therapy</v>
      </c>
      <c r="E563" s="5" t="str">
        <f>FIXED('WinBUGS output'!N562,2)</f>
        <v>0.50</v>
      </c>
      <c r="F563" s="5" t="str">
        <f>FIXED('WinBUGS output'!M562,2)</f>
        <v>-0.64</v>
      </c>
      <c r="G563" s="5" t="str">
        <f>FIXED('WinBUGS output'!O562,2)</f>
        <v>1.76</v>
      </c>
      <c r="H563"/>
      <c r="I563"/>
      <c r="J563"/>
    </row>
    <row r="564" spans="1:10" x14ac:dyDescent="0.25">
      <c r="A564">
        <v>19</v>
      </c>
      <c r="B564">
        <v>31</v>
      </c>
      <c r="C564" s="5" t="str">
        <f>VLOOKUP(A564,'WinBUGS output'!A:C,3,FALSE)</f>
        <v>Short-term psychodynamic psychotherapy individual + TAU</v>
      </c>
      <c r="D564" s="5" t="str">
        <f>VLOOKUP(B564,'WinBUGS output'!A:C,3,FALSE)</f>
        <v>Behavioural activation (BA)</v>
      </c>
      <c r="E564" s="5" t="str">
        <f>FIXED('WinBUGS output'!N563,2)</f>
        <v>-0.48</v>
      </c>
      <c r="F564" s="5" t="str">
        <f>FIXED('WinBUGS output'!M563,2)</f>
        <v>-1.20</v>
      </c>
      <c r="G564" s="5" t="str">
        <f>FIXED('WinBUGS output'!O563,2)</f>
        <v>0.25</v>
      </c>
      <c r="H564"/>
      <c r="I564"/>
      <c r="J564"/>
    </row>
    <row r="565" spans="1:10" x14ac:dyDescent="0.25">
      <c r="A565">
        <v>19</v>
      </c>
      <c r="B565">
        <v>32</v>
      </c>
      <c r="C565" s="5" t="str">
        <f>VLOOKUP(A565,'WinBUGS output'!A:C,3,FALSE)</f>
        <v>Short-term psychodynamic psychotherapy individual + TAU</v>
      </c>
      <c r="D565" s="5" t="str">
        <f>VLOOKUP(B565,'WinBUGS output'!A:C,3,FALSE)</f>
        <v>Behavioural activation (BA) + TAU</v>
      </c>
      <c r="E565" s="5" t="str">
        <f>FIXED('WinBUGS output'!N564,2)</f>
        <v>-0.36</v>
      </c>
      <c r="F565" s="5" t="str">
        <f>FIXED('WinBUGS output'!M564,2)</f>
        <v>-1.25</v>
      </c>
      <c r="G565" s="5" t="str">
        <f>FIXED('WinBUGS output'!O564,2)</f>
        <v>0.52</v>
      </c>
      <c r="H565"/>
      <c r="I565"/>
      <c r="J565"/>
    </row>
    <row r="566" spans="1:10" x14ac:dyDescent="0.25">
      <c r="A566">
        <v>19</v>
      </c>
      <c r="B566">
        <v>33</v>
      </c>
      <c r="C566" s="5" t="str">
        <f>VLOOKUP(A566,'WinBUGS output'!A:C,3,FALSE)</f>
        <v>Short-term psychodynamic psychotherapy individual + TAU</v>
      </c>
      <c r="D566" s="5" t="str">
        <f>VLOOKUP(B566,'WinBUGS output'!A:C,3,FALSE)</f>
        <v>CBT individual (under 15 sessions)</v>
      </c>
      <c r="E566" s="5" t="str">
        <f>FIXED('WinBUGS output'!N565,2)</f>
        <v>0.42</v>
      </c>
      <c r="F566" s="5" t="str">
        <f>FIXED('WinBUGS output'!M565,2)</f>
        <v>-0.24</v>
      </c>
      <c r="G566" s="5" t="str">
        <f>FIXED('WinBUGS output'!O565,2)</f>
        <v>1.10</v>
      </c>
      <c r="H566"/>
      <c r="I566"/>
      <c r="J566"/>
    </row>
    <row r="567" spans="1:10" x14ac:dyDescent="0.25">
      <c r="A567">
        <v>19</v>
      </c>
      <c r="B567">
        <v>34</v>
      </c>
      <c r="C567" s="5" t="str">
        <f>VLOOKUP(A567,'WinBUGS output'!A:C,3,FALSE)</f>
        <v>Short-term psychodynamic psychotherapy individual + TAU</v>
      </c>
      <c r="D567" s="5" t="str">
        <f>VLOOKUP(B567,'WinBUGS output'!A:C,3,FALSE)</f>
        <v>CBT individual (under 15 sessions) + TAU</v>
      </c>
      <c r="E567" s="5" t="str">
        <f>FIXED('WinBUGS output'!N566,2)</f>
        <v>0.26</v>
      </c>
      <c r="F567" s="5" t="str">
        <f>FIXED('WinBUGS output'!M566,2)</f>
        <v>-0.48</v>
      </c>
      <c r="G567" s="5" t="str">
        <f>FIXED('WinBUGS output'!O566,2)</f>
        <v>0.99</v>
      </c>
      <c r="H567"/>
      <c r="I567"/>
      <c r="J567"/>
    </row>
    <row r="568" spans="1:10" x14ac:dyDescent="0.25">
      <c r="A568">
        <v>19</v>
      </c>
      <c r="B568">
        <v>35</v>
      </c>
      <c r="C568" s="5" t="str">
        <f>VLOOKUP(A568,'WinBUGS output'!A:C,3,FALSE)</f>
        <v>Short-term psychodynamic psychotherapy individual + TAU</v>
      </c>
      <c r="D568" s="5" t="str">
        <f>VLOOKUP(B568,'WinBUGS output'!A:C,3,FALSE)</f>
        <v>CBT individual (over 15 sessions)</v>
      </c>
      <c r="E568" s="5" t="str">
        <f>FIXED('WinBUGS output'!N567,2)</f>
        <v>-0.60</v>
      </c>
      <c r="F568" s="5" t="str">
        <f>FIXED('WinBUGS output'!M567,2)</f>
        <v>-1.36</v>
      </c>
      <c r="G568" s="5" t="str">
        <f>FIXED('WinBUGS output'!O567,2)</f>
        <v>0.18</v>
      </c>
      <c r="H568"/>
      <c r="I568"/>
      <c r="J568"/>
    </row>
    <row r="569" spans="1:10" x14ac:dyDescent="0.25">
      <c r="A569">
        <v>19</v>
      </c>
      <c r="B569">
        <v>36</v>
      </c>
      <c r="C569" s="5" t="str">
        <f>VLOOKUP(A569,'WinBUGS output'!A:C,3,FALSE)</f>
        <v>Short-term psychodynamic psychotherapy individual + TAU</v>
      </c>
      <c r="D569" s="5" t="str">
        <f>VLOOKUP(B569,'WinBUGS output'!A:C,3,FALSE)</f>
        <v>Third-wave cognitive therapy individual</v>
      </c>
      <c r="E569" s="5" t="str">
        <f>FIXED('WinBUGS output'!N568,2)</f>
        <v>-0.87</v>
      </c>
      <c r="F569" s="5" t="str">
        <f>FIXED('WinBUGS output'!M568,2)</f>
        <v>-1.97</v>
      </c>
      <c r="G569" s="5" t="str">
        <f>FIXED('WinBUGS output'!O568,2)</f>
        <v>0.19</v>
      </c>
      <c r="H569"/>
      <c r="I569"/>
      <c r="J569"/>
    </row>
    <row r="570" spans="1:10" x14ac:dyDescent="0.25">
      <c r="A570">
        <v>19</v>
      </c>
      <c r="B570">
        <v>37</v>
      </c>
      <c r="C570" s="5" t="str">
        <f>VLOOKUP(A570,'WinBUGS output'!A:C,3,FALSE)</f>
        <v>Short-term psychodynamic psychotherapy individual + TAU</v>
      </c>
      <c r="D570" s="5" t="str">
        <f>VLOOKUP(B570,'WinBUGS output'!A:C,3,FALSE)</f>
        <v>CBT individual (under 15 sessions) + citalopram</v>
      </c>
      <c r="E570" s="5" t="str">
        <f>FIXED('WinBUGS output'!N569,2)</f>
        <v>-0.73</v>
      </c>
      <c r="F570" s="5" t="str">
        <f>FIXED('WinBUGS output'!M569,2)</f>
        <v>-1.58</v>
      </c>
      <c r="G570" s="5" t="str">
        <f>FIXED('WinBUGS output'!O569,2)</f>
        <v>0.13</v>
      </c>
      <c r="H570"/>
      <c r="I570"/>
      <c r="J570"/>
    </row>
    <row r="571" spans="1:10" x14ac:dyDescent="0.25">
      <c r="A571">
        <v>19</v>
      </c>
      <c r="B571">
        <v>38</v>
      </c>
      <c r="C571" s="5" t="str">
        <f>VLOOKUP(A571,'WinBUGS output'!A:C,3,FALSE)</f>
        <v>Short-term psychodynamic psychotherapy individual + TAU</v>
      </c>
      <c r="D571" s="5" t="str">
        <f>VLOOKUP(B571,'WinBUGS output'!A:C,3,FALSE)</f>
        <v>CBT individual (over 15 sessions) + any AD</v>
      </c>
      <c r="E571" s="5" t="str">
        <f>FIXED('WinBUGS output'!N570,2)</f>
        <v>-0.46</v>
      </c>
      <c r="F571" s="5" t="str">
        <f>FIXED('WinBUGS output'!M570,2)</f>
        <v>-1.82</v>
      </c>
      <c r="G571" s="5" t="str">
        <f>FIXED('WinBUGS output'!O570,2)</f>
        <v>1.00</v>
      </c>
      <c r="H571"/>
      <c r="I571"/>
      <c r="J571"/>
    </row>
    <row r="572" spans="1:10" x14ac:dyDescent="0.25">
      <c r="A572">
        <v>19</v>
      </c>
      <c r="B572">
        <v>39</v>
      </c>
      <c r="C572" s="5" t="str">
        <f>VLOOKUP(A572,'WinBUGS output'!A:C,3,FALSE)</f>
        <v>Short-term psychodynamic psychotherapy individual + TAU</v>
      </c>
      <c r="D572" s="5" t="str">
        <f>VLOOKUP(B572,'WinBUGS output'!A:C,3,FALSE)</f>
        <v>Third-wave cognitive therapy individual + any AD</v>
      </c>
      <c r="E572" s="5" t="str">
        <f>FIXED('WinBUGS output'!N571,2)</f>
        <v>-1.01</v>
      </c>
      <c r="F572" s="5" t="str">
        <f>FIXED('WinBUGS output'!M571,2)</f>
        <v>-2.47</v>
      </c>
      <c r="G572" s="5" t="str">
        <f>FIXED('WinBUGS output'!O571,2)</f>
        <v>0.34</v>
      </c>
      <c r="H572"/>
      <c r="I572"/>
      <c r="J572"/>
    </row>
    <row r="573" spans="1:10" x14ac:dyDescent="0.25">
      <c r="A573">
        <v>19</v>
      </c>
      <c r="B573">
        <v>40</v>
      </c>
      <c r="C573" s="5" t="str">
        <f>VLOOKUP(A573,'WinBUGS output'!A:C,3,FALSE)</f>
        <v>Short-term psychodynamic psychotherapy individual + TAU</v>
      </c>
      <c r="D573" s="5" t="str">
        <f>VLOOKUP(B573,'WinBUGS output'!A:C,3,FALSE)</f>
        <v>Exercise + Fluoxetine</v>
      </c>
      <c r="E573" s="5" t="str">
        <f>FIXED('WinBUGS output'!N572,2)</f>
        <v>-1.83</v>
      </c>
      <c r="F573" s="5" t="str">
        <f>FIXED('WinBUGS output'!M572,2)</f>
        <v>-2.80</v>
      </c>
      <c r="G573" s="5" t="str">
        <f>FIXED('WinBUGS output'!O572,2)</f>
        <v>-0.82</v>
      </c>
      <c r="H573"/>
      <c r="I573"/>
      <c r="J573"/>
    </row>
    <row r="574" spans="1:10" x14ac:dyDescent="0.25">
      <c r="A574">
        <v>20</v>
      </c>
      <c r="B574">
        <v>21</v>
      </c>
      <c r="C574" s="5" t="str">
        <f>VLOOKUP(A574,'WinBUGS output'!A:C,3,FALSE)</f>
        <v>Cognitive bibliotherapy with support + TAU</v>
      </c>
      <c r="D574" s="5" t="str">
        <f>VLOOKUP(B574,'WinBUGS output'!A:C,3,FALSE)</f>
        <v>Computerised-CBT (CCBT) with support</v>
      </c>
      <c r="E574" s="5" t="str">
        <f>FIXED('WinBUGS output'!N573,2)</f>
        <v>0.20</v>
      </c>
      <c r="F574" s="5" t="str">
        <f>FIXED('WinBUGS output'!M573,2)</f>
        <v>-0.39</v>
      </c>
      <c r="G574" s="5" t="str">
        <f>FIXED('WinBUGS output'!O573,2)</f>
        <v>0.99</v>
      </c>
      <c r="H574"/>
      <c r="I574"/>
      <c r="J574"/>
    </row>
    <row r="575" spans="1:10" x14ac:dyDescent="0.25">
      <c r="A575">
        <v>20</v>
      </c>
      <c r="B575">
        <v>22</v>
      </c>
      <c r="C575" s="5" t="str">
        <f>VLOOKUP(A575,'WinBUGS output'!A:C,3,FALSE)</f>
        <v>Cognitive bibliotherapy with support + TAU</v>
      </c>
      <c r="D575" s="5" t="str">
        <f>VLOOKUP(B575,'WinBUGS output'!A:C,3,FALSE)</f>
        <v>Cognitive bibliotherapy + TAU</v>
      </c>
      <c r="E575" s="5" t="str">
        <f>FIXED('WinBUGS output'!N574,2)</f>
        <v>0.51</v>
      </c>
      <c r="F575" s="5" t="str">
        <f>FIXED('WinBUGS output'!M574,2)</f>
        <v>-0.05</v>
      </c>
      <c r="G575" s="5" t="str">
        <f>FIXED('WinBUGS output'!O574,2)</f>
        <v>1.11</v>
      </c>
      <c r="H575"/>
      <c r="I575"/>
      <c r="J575"/>
    </row>
    <row r="576" spans="1:10" x14ac:dyDescent="0.25">
      <c r="A576">
        <v>20</v>
      </c>
      <c r="B576">
        <v>23</v>
      </c>
      <c r="C576" s="5" t="str">
        <f>VLOOKUP(A576,'WinBUGS output'!A:C,3,FALSE)</f>
        <v>Cognitive bibliotherapy with support + TAU</v>
      </c>
      <c r="D576" s="5" t="str">
        <f>VLOOKUP(B576,'WinBUGS output'!A:C,3,FALSE)</f>
        <v>Computerised cognitive bias modification</v>
      </c>
      <c r="E576" s="5" t="str">
        <f>FIXED('WinBUGS output'!N575,2)</f>
        <v>0.33</v>
      </c>
      <c r="F576" s="5" t="str">
        <f>FIXED('WinBUGS output'!M575,2)</f>
        <v>-0.43</v>
      </c>
      <c r="G576" s="5" t="str">
        <f>FIXED('WinBUGS output'!O575,2)</f>
        <v>1.02</v>
      </c>
      <c r="H576"/>
      <c r="I576"/>
      <c r="J576"/>
    </row>
    <row r="577" spans="1:10" x14ac:dyDescent="0.25">
      <c r="A577">
        <v>20</v>
      </c>
      <c r="B577">
        <v>24</v>
      </c>
      <c r="C577" s="5" t="str">
        <f>VLOOKUP(A577,'WinBUGS output'!A:C,3,FALSE)</f>
        <v>Cognitive bibliotherapy with support + TAU</v>
      </c>
      <c r="D577" s="5" t="str">
        <f>VLOOKUP(B577,'WinBUGS output'!A:C,3,FALSE)</f>
        <v>Computerised-CBT (CCBT)</v>
      </c>
      <c r="E577" s="5" t="str">
        <f>FIXED('WinBUGS output'!N576,2)</f>
        <v>0.38</v>
      </c>
      <c r="F577" s="5" t="str">
        <f>FIXED('WinBUGS output'!M576,2)</f>
        <v>-0.21</v>
      </c>
      <c r="G577" s="5" t="str">
        <f>FIXED('WinBUGS output'!O576,2)</f>
        <v>0.97</v>
      </c>
      <c r="H577"/>
      <c r="I577"/>
      <c r="J577"/>
    </row>
    <row r="578" spans="1:10" x14ac:dyDescent="0.25">
      <c r="A578">
        <v>20</v>
      </c>
      <c r="B578">
        <v>25</v>
      </c>
      <c r="C578" s="5" t="str">
        <f>VLOOKUP(A578,'WinBUGS output'!A:C,3,FALSE)</f>
        <v>Cognitive bibliotherapy with support + TAU</v>
      </c>
      <c r="D578" s="5" t="str">
        <f>VLOOKUP(B578,'WinBUGS output'!A:C,3,FALSE)</f>
        <v>Computerised-CBT (CCBT) + TAU</v>
      </c>
      <c r="E578" s="5" t="str">
        <f>FIXED('WinBUGS output'!N577,2)</f>
        <v>0.36</v>
      </c>
      <c r="F578" s="5" t="str">
        <f>FIXED('WinBUGS output'!M577,2)</f>
        <v>-0.13</v>
      </c>
      <c r="G578" s="5" t="str">
        <f>FIXED('WinBUGS output'!O577,2)</f>
        <v>0.83</v>
      </c>
      <c r="H578"/>
      <c r="I578"/>
      <c r="J578"/>
    </row>
    <row r="579" spans="1:10" x14ac:dyDescent="0.25">
      <c r="A579">
        <v>20</v>
      </c>
      <c r="B579">
        <v>26</v>
      </c>
      <c r="C579" s="5" t="str">
        <f>VLOOKUP(A579,'WinBUGS output'!A:C,3,FALSE)</f>
        <v>Cognitive bibliotherapy with support + TAU</v>
      </c>
      <c r="D579" s="5" t="str">
        <f>VLOOKUP(B579,'WinBUGS output'!A:C,3,FALSE)</f>
        <v>Computerised-problem solving therapy</v>
      </c>
      <c r="E579" s="5" t="str">
        <f>FIXED('WinBUGS output'!N578,2)</f>
        <v>0.35</v>
      </c>
      <c r="F579" s="5" t="str">
        <f>FIXED('WinBUGS output'!M578,2)</f>
        <v>-0.28</v>
      </c>
      <c r="G579" s="5" t="str">
        <f>FIXED('WinBUGS output'!O578,2)</f>
        <v>0.96</v>
      </c>
      <c r="H579"/>
      <c r="I579"/>
      <c r="J579"/>
    </row>
    <row r="580" spans="1:10" x14ac:dyDescent="0.25">
      <c r="A580">
        <v>20</v>
      </c>
      <c r="B580">
        <v>27</v>
      </c>
      <c r="C580" s="5" t="str">
        <f>VLOOKUP(A580,'WinBUGS output'!A:C,3,FALSE)</f>
        <v>Cognitive bibliotherapy with support + TAU</v>
      </c>
      <c r="D580" s="5" t="str">
        <f>VLOOKUP(B580,'WinBUGS output'!A:C,3,FALSE)</f>
        <v>Interpersonal psychotherapy (IPT)</v>
      </c>
      <c r="E580" s="5" t="str">
        <f>FIXED('WinBUGS output'!N579,2)</f>
        <v>-0.48</v>
      </c>
      <c r="F580" s="5" t="str">
        <f>FIXED('WinBUGS output'!M579,2)</f>
        <v>-1.23</v>
      </c>
      <c r="G580" s="5" t="str">
        <f>FIXED('WinBUGS output'!O579,2)</f>
        <v>0.29</v>
      </c>
      <c r="H580"/>
      <c r="I580"/>
      <c r="J580"/>
    </row>
    <row r="581" spans="1:10" x14ac:dyDescent="0.25">
      <c r="A581">
        <v>20</v>
      </c>
      <c r="B581">
        <v>28</v>
      </c>
      <c r="C581" s="5" t="str">
        <f>VLOOKUP(A581,'WinBUGS output'!A:C,3,FALSE)</f>
        <v>Cognitive bibliotherapy with support + TAU</v>
      </c>
      <c r="D581" s="5" t="str">
        <f>VLOOKUP(B581,'WinBUGS output'!A:C,3,FALSE)</f>
        <v>Emotion-focused therapy (EFT)</v>
      </c>
      <c r="E581" s="5" t="str">
        <f>FIXED('WinBUGS output'!N580,2)</f>
        <v>0.22</v>
      </c>
      <c r="F581" s="5" t="str">
        <f>FIXED('WinBUGS output'!M580,2)</f>
        <v>-0.98</v>
      </c>
      <c r="G581" s="5" t="str">
        <f>FIXED('WinBUGS output'!O580,2)</f>
        <v>1.30</v>
      </c>
      <c r="H581"/>
      <c r="I581"/>
      <c r="J581"/>
    </row>
    <row r="582" spans="1:10" x14ac:dyDescent="0.25">
      <c r="A582">
        <v>20</v>
      </c>
      <c r="B582">
        <v>29</v>
      </c>
      <c r="C582" s="5" t="str">
        <f>VLOOKUP(A582,'WinBUGS output'!A:C,3,FALSE)</f>
        <v>Cognitive bibliotherapy with support + TAU</v>
      </c>
      <c r="D582" s="5" t="str">
        <f>VLOOKUP(B582,'WinBUGS output'!A:C,3,FALSE)</f>
        <v>Non-directive counselling</v>
      </c>
      <c r="E582" s="5" t="str">
        <f>FIXED('WinBUGS output'!N581,2)</f>
        <v>0.40</v>
      </c>
      <c r="F582" s="5" t="str">
        <f>FIXED('WinBUGS output'!M581,2)</f>
        <v>-0.19</v>
      </c>
      <c r="G582" s="5" t="str">
        <f>FIXED('WinBUGS output'!O581,2)</f>
        <v>0.97</v>
      </c>
      <c r="H582"/>
      <c r="I582"/>
      <c r="J582"/>
    </row>
    <row r="583" spans="1:10" x14ac:dyDescent="0.25">
      <c r="A583">
        <v>20</v>
      </c>
      <c r="B583">
        <v>30</v>
      </c>
      <c r="C583" s="5" t="str">
        <f>VLOOKUP(A583,'WinBUGS output'!A:C,3,FALSE)</f>
        <v>Cognitive bibliotherapy with support + TAU</v>
      </c>
      <c r="D583" s="5" t="str">
        <f>VLOOKUP(B583,'WinBUGS output'!A:C,3,FALSE)</f>
        <v>Relational client-centered therapy</v>
      </c>
      <c r="E583" s="5" t="str">
        <f>FIXED('WinBUGS output'!N582,2)</f>
        <v>0.58</v>
      </c>
      <c r="F583" s="5" t="str">
        <f>FIXED('WinBUGS output'!M582,2)</f>
        <v>-0.52</v>
      </c>
      <c r="G583" s="5" t="str">
        <f>FIXED('WinBUGS output'!O582,2)</f>
        <v>1.79</v>
      </c>
      <c r="H583"/>
      <c r="I583"/>
      <c r="J583"/>
    </row>
    <row r="584" spans="1:10" x14ac:dyDescent="0.25">
      <c r="A584">
        <v>20</v>
      </c>
      <c r="B584">
        <v>31</v>
      </c>
      <c r="C584" s="5" t="str">
        <f>VLOOKUP(A584,'WinBUGS output'!A:C,3,FALSE)</f>
        <v>Cognitive bibliotherapy with support + TAU</v>
      </c>
      <c r="D584" s="5" t="str">
        <f>VLOOKUP(B584,'WinBUGS output'!A:C,3,FALSE)</f>
        <v>Behavioural activation (BA)</v>
      </c>
      <c r="E584" s="5" t="str">
        <f>FIXED('WinBUGS output'!N583,2)</f>
        <v>-0.40</v>
      </c>
      <c r="F584" s="5" t="str">
        <f>FIXED('WinBUGS output'!M583,2)</f>
        <v>-1.02</v>
      </c>
      <c r="G584" s="5" t="str">
        <f>FIXED('WinBUGS output'!O583,2)</f>
        <v>0.22</v>
      </c>
      <c r="H584"/>
      <c r="I584"/>
      <c r="J584"/>
    </row>
    <row r="585" spans="1:10" x14ac:dyDescent="0.25">
      <c r="A585">
        <v>20</v>
      </c>
      <c r="B585">
        <v>32</v>
      </c>
      <c r="C585" s="5" t="str">
        <f>VLOOKUP(A585,'WinBUGS output'!A:C,3,FALSE)</f>
        <v>Cognitive bibliotherapy with support + TAU</v>
      </c>
      <c r="D585" s="5" t="str">
        <f>VLOOKUP(B585,'WinBUGS output'!A:C,3,FALSE)</f>
        <v>Behavioural activation (BA) + TAU</v>
      </c>
      <c r="E585" s="5" t="str">
        <f>FIXED('WinBUGS output'!N584,2)</f>
        <v>-0.28</v>
      </c>
      <c r="F585" s="5" t="str">
        <f>FIXED('WinBUGS output'!M584,2)</f>
        <v>-1.10</v>
      </c>
      <c r="G585" s="5" t="str">
        <f>FIXED('WinBUGS output'!O584,2)</f>
        <v>0.51</v>
      </c>
      <c r="H585"/>
      <c r="I585"/>
      <c r="J585"/>
    </row>
    <row r="586" spans="1:10" x14ac:dyDescent="0.25">
      <c r="A586">
        <v>20</v>
      </c>
      <c r="B586">
        <v>33</v>
      </c>
      <c r="C586" s="5" t="str">
        <f>VLOOKUP(A586,'WinBUGS output'!A:C,3,FALSE)</f>
        <v>Cognitive bibliotherapy with support + TAU</v>
      </c>
      <c r="D586" s="5" t="str">
        <f>VLOOKUP(B586,'WinBUGS output'!A:C,3,FALSE)</f>
        <v>CBT individual (under 15 sessions)</v>
      </c>
      <c r="E586" s="5" t="str">
        <f>FIXED('WinBUGS output'!N585,2)</f>
        <v>0.50</v>
      </c>
      <c r="F586" s="5" t="str">
        <f>FIXED('WinBUGS output'!M585,2)</f>
        <v>-0.06</v>
      </c>
      <c r="G586" s="5" t="str">
        <f>FIXED('WinBUGS output'!O585,2)</f>
        <v>1.06</v>
      </c>
      <c r="H586"/>
      <c r="I586"/>
      <c r="J586"/>
    </row>
    <row r="587" spans="1:10" x14ac:dyDescent="0.25">
      <c r="A587">
        <v>20</v>
      </c>
      <c r="B587">
        <v>34</v>
      </c>
      <c r="C587" s="5" t="str">
        <f>VLOOKUP(A587,'WinBUGS output'!A:C,3,FALSE)</f>
        <v>Cognitive bibliotherapy with support + TAU</v>
      </c>
      <c r="D587" s="5" t="str">
        <f>VLOOKUP(B587,'WinBUGS output'!A:C,3,FALSE)</f>
        <v>CBT individual (under 15 sessions) + TAU</v>
      </c>
      <c r="E587" s="5" t="str">
        <f>FIXED('WinBUGS output'!N586,2)</f>
        <v>0.34</v>
      </c>
      <c r="F587" s="5" t="str">
        <f>FIXED('WinBUGS output'!M586,2)</f>
        <v>-0.31</v>
      </c>
      <c r="G587" s="5" t="str">
        <f>FIXED('WinBUGS output'!O586,2)</f>
        <v>0.97</v>
      </c>
      <c r="H587"/>
      <c r="I587"/>
      <c r="J587"/>
    </row>
    <row r="588" spans="1:10" x14ac:dyDescent="0.25">
      <c r="A588">
        <v>20</v>
      </c>
      <c r="B588">
        <v>35</v>
      </c>
      <c r="C588" s="5" t="str">
        <f>VLOOKUP(A588,'WinBUGS output'!A:C,3,FALSE)</f>
        <v>Cognitive bibliotherapy with support + TAU</v>
      </c>
      <c r="D588" s="5" t="str">
        <f>VLOOKUP(B588,'WinBUGS output'!A:C,3,FALSE)</f>
        <v>CBT individual (over 15 sessions)</v>
      </c>
      <c r="E588" s="5" t="str">
        <f>FIXED('WinBUGS output'!N587,2)</f>
        <v>-0.53</v>
      </c>
      <c r="F588" s="5" t="str">
        <f>FIXED('WinBUGS output'!M587,2)</f>
        <v>-1.17</v>
      </c>
      <c r="G588" s="5" t="str">
        <f>FIXED('WinBUGS output'!O587,2)</f>
        <v>0.14</v>
      </c>
      <c r="H588"/>
      <c r="I588"/>
      <c r="J588"/>
    </row>
    <row r="589" spans="1:10" x14ac:dyDescent="0.25">
      <c r="A589">
        <v>20</v>
      </c>
      <c r="B589">
        <v>36</v>
      </c>
      <c r="C589" s="5" t="str">
        <f>VLOOKUP(A589,'WinBUGS output'!A:C,3,FALSE)</f>
        <v>Cognitive bibliotherapy with support + TAU</v>
      </c>
      <c r="D589" s="5" t="str">
        <f>VLOOKUP(B589,'WinBUGS output'!A:C,3,FALSE)</f>
        <v>Third-wave cognitive therapy individual</v>
      </c>
      <c r="E589" s="5" t="str">
        <f>FIXED('WinBUGS output'!N588,2)</f>
        <v>-0.79</v>
      </c>
      <c r="F589" s="5" t="str">
        <f>FIXED('WinBUGS output'!M588,2)</f>
        <v>-1.82</v>
      </c>
      <c r="G589" s="5" t="str">
        <f>FIXED('WinBUGS output'!O588,2)</f>
        <v>0.18</v>
      </c>
      <c r="H589"/>
      <c r="I589"/>
      <c r="J589"/>
    </row>
    <row r="590" spans="1:10" x14ac:dyDescent="0.25">
      <c r="A590">
        <v>20</v>
      </c>
      <c r="B590">
        <v>37</v>
      </c>
      <c r="C590" s="5" t="str">
        <f>VLOOKUP(A590,'WinBUGS output'!A:C,3,FALSE)</f>
        <v>Cognitive bibliotherapy with support + TAU</v>
      </c>
      <c r="D590" s="5" t="str">
        <f>VLOOKUP(B590,'WinBUGS output'!A:C,3,FALSE)</f>
        <v>CBT individual (under 15 sessions) + citalopram</v>
      </c>
      <c r="E590" s="5" t="str">
        <f>FIXED('WinBUGS output'!N589,2)</f>
        <v>-0.66</v>
      </c>
      <c r="F590" s="5" t="str">
        <f>FIXED('WinBUGS output'!M589,2)</f>
        <v>-1.42</v>
      </c>
      <c r="G590" s="5" t="str">
        <f>FIXED('WinBUGS output'!O589,2)</f>
        <v>0.11</v>
      </c>
      <c r="H590"/>
      <c r="I590"/>
      <c r="J590"/>
    </row>
    <row r="591" spans="1:10" x14ac:dyDescent="0.25">
      <c r="A591">
        <v>20</v>
      </c>
      <c r="B591">
        <v>38</v>
      </c>
      <c r="C591" s="5" t="str">
        <f>VLOOKUP(A591,'WinBUGS output'!A:C,3,FALSE)</f>
        <v>Cognitive bibliotherapy with support + TAU</v>
      </c>
      <c r="D591" s="5" t="str">
        <f>VLOOKUP(B591,'WinBUGS output'!A:C,3,FALSE)</f>
        <v>CBT individual (over 15 sessions) + any AD</v>
      </c>
      <c r="E591" s="5" t="str">
        <f>FIXED('WinBUGS output'!N590,2)</f>
        <v>-0.39</v>
      </c>
      <c r="F591" s="5" t="str">
        <f>FIXED('WinBUGS output'!M590,2)</f>
        <v>-1.70</v>
      </c>
      <c r="G591" s="5" t="str">
        <f>FIXED('WinBUGS output'!O590,2)</f>
        <v>1.02</v>
      </c>
      <c r="H591"/>
      <c r="I591"/>
      <c r="J591"/>
    </row>
    <row r="592" spans="1:10" x14ac:dyDescent="0.25">
      <c r="A592">
        <v>20</v>
      </c>
      <c r="B592">
        <v>39</v>
      </c>
      <c r="C592" s="5" t="str">
        <f>VLOOKUP(A592,'WinBUGS output'!A:C,3,FALSE)</f>
        <v>Cognitive bibliotherapy with support + TAU</v>
      </c>
      <c r="D592" s="5" t="str">
        <f>VLOOKUP(B592,'WinBUGS output'!A:C,3,FALSE)</f>
        <v>Third-wave cognitive therapy individual + any AD</v>
      </c>
      <c r="E592" s="5" t="str">
        <f>FIXED('WinBUGS output'!N591,2)</f>
        <v>-0.93</v>
      </c>
      <c r="F592" s="5" t="str">
        <f>FIXED('WinBUGS output'!M591,2)</f>
        <v>-2.35</v>
      </c>
      <c r="G592" s="5" t="str">
        <f>FIXED('WinBUGS output'!O591,2)</f>
        <v>0.37</v>
      </c>
      <c r="H592"/>
      <c r="I592"/>
      <c r="J592"/>
    </row>
    <row r="593" spans="1:10" x14ac:dyDescent="0.25">
      <c r="A593">
        <v>20</v>
      </c>
      <c r="B593">
        <v>40</v>
      </c>
      <c r="C593" s="5" t="str">
        <f>VLOOKUP(A593,'WinBUGS output'!A:C,3,FALSE)</f>
        <v>Cognitive bibliotherapy with support + TAU</v>
      </c>
      <c r="D593" s="5" t="str">
        <f>VLOOKUP(B593,'WinBUGS output'!A:C,3,FALSE)</f>
        <v>Exercise + Fluoxetine</v>
      </c>
      <c r="E593" s="5" t="str">
        <f>FIXED('WinBUGS output'!N592,2)</f>
        <v>-1.75</v>
      </c>
      <c r="F593" s="5" t="str">
        <f>FIXED('WinBUGS output'!M592,2)</f>
        <v>-2.65</v>
      </c>
      <c r="G593" s="5" t="str">
        <f>FIXED('WinBUGS output'!O592,2)</f>
        <v>-0.83</v>
      </c>
      <c r="H593"/>
      <c r="I593"/>
      <c r="J593"/>
    </row>
    <row r="594" spans="1:10" x14ac:dyDescent="0.25">
      <c r="A594">
        <v>21</v>
      </c>
      <c r="B594">
        <v>22</v>
      </c>
      <c r="C594" s="5" t="str">
        <f>VLOOKUP(A594,'WinBUGS output'!A:C,3,FALSE)</f>
        <v>Computerised-CBT (CCBT) with support</v>
      </c>
      <c r="D594" s="5" t="str">
        <f>VLOOKUP(B594,'WinBUGS output'!A:C,3,FALSE)</f>
        <v>Cognitive bibliotherapy + TAU</v>
      </c>
      <c r="E594" s="5" t="str">
        <f>FIXED('WinBUGS output'!N593,2)</f>
        <v>0.28</v>
      </c>
      <c r="F594" s="5" t="str">
        <f>FIXED('WinBUGS output'!M593,2)</f>
        <v>-0.48</v>
      </c>
      <c r="G594" s="5" t="str">
        <f>FIXED('WinBUGS output'!O593,2)</f>
        <v>1.03</v>
      </c>
      <c r="H594"/>
      <c r="I594"/>
      <c r="J594"/>
    </row>
    <row r="595" spans="1:10" x14ac:dyDescent="0.25">
      <c r="A595">
        <v>21</v>
      </c>
      <c r="B595">
        <v>23</v>
      </c>
      <c r="C595" s="5" t="str">
        <f>VLOOKUP(A595,'WinBUGS output'!A:C,3,FALSE)</f>
        <v>Computerised-CBT (CCBT) with support</v>
      </c>
      <c r="D595" s="5" t="str">
        <f>VLOOKUP(B595,'WinBUGS output'!A:C,3,FALSE)</f>
        <v>Computerised cognitive bias modification</v>
      </c>
      <c r="E595" s="5" t="str">
        <f>FIXED('WinBUGS output'!N594,2)</f>
        <v>0.10</v>
      </c>
      <c r="F595" s="5" t="str">
        <f>FIXED('WinBUGS output'!M594,2)</f>
        <v>-0.74</v>
      </c>
      <c r="G595" s="5" t="str">
        <f>FIXED('WinBUGS output'!O594,2)</f>
        <v>0.86</v>
      </c>
      <c r="H595"/>
      <c r="I595"/>
      <c r="J595"/>
    </row>
    <row r="596" spans="1:10" x14ac:dyDescent="0.25">
      <c r="A596">
        <v>21</v>
      </c>
      <c r="B596">
        <v>24</v>
      </c>
      <c r="C596" s="5" t="str">
        <f>VLOOKUP(A596,'WinBUGS output'!A:C,3,FALSE)</f>
        <v>Computerised-CBT (CCBT) with support</v>
      </c>
      <c r="D596" s="5" t="str">
        <f>VLOOKUP(B596,'WinBUGS output'!A:C,3,FALSE)</f>
        <v>Computerised-CBT (CCBT)</v>
      </c>
      <c r="E596" s="5" t="str">
        <f>FIXED('WinBUGS output'!N595,2)</f>
        <v>0.15</v>
      </c>
      <c r="F596" s="5" t="str">
        <f>FIXED('WinBUGS output'!M595,2)</f>
        <v>-0.50</v>
      </c>
      <c r="G596" s="5" t="str">
        <f>FIXED('WinBUGS output'!O595,2)</f>
        <v>0.76</v>
      </c>
      <c r="H596" t="s">
        <v>1297</v>
      </c>
      <c r="I596" t="s">
        <v>1268</v>
      </c>
      <c r="J596" t="s">
        <v>1298</v>
      </c>
    </row>
    <row r="597" spans="1:10" x14ac:dyDescent="0.25">
      <c r="A597">
        <v>21</v>
      </c>
      <c r="B597">
        <v>25</v>
      </c>
      <c r="C597" s="5" t="str">
        <f>VLOOKUP(A597,'WinBUGS output'!A:C,3,FALSE)</f>
        <v>Computerised-CBT (CCBT) with support</v>
      </c>
      <c r="D597" s="5" t="str">
        <f>VLOOKUP(B597,'WinBUGS output'!A:C,3,FALSE)</f>
        <v>Computerised-CBT (CCBT) + TAU</v>
      </c>
      <c r="E597" s="5" t="str">
        <f>FIXED('WinBUGS output'!N596,2)</f>
        <v>0.13</v>
      </c>
      <c r="F597" s="5" t="str">
        <f>FIXED('WinBUGS output'!M596,2)</f>
        <v>-0.61</v>
      </c>
      <c r="G597" s="5" t="str">
        <f>FIXED('WinBUGS output'!O596,2)</f>
        <v>0.78</v>
      </c>
      <c r="H597"/>
      <c r="I597"/>
      <c r="J597"/>
    </row>
    <row r="598" spans="1:10" x14ac:dyDescent="0.25">
      <c r="A598">
        <v>21</v>
      </c>
      <c r="B598">
        <v>26</v>
      </c>
      <c r="C598" s="5" t="str">
        <f>VLOOKUP(A598,'WinBUGS output'!A:C,3,FALSE)</f>
        <v>Computerised-CBT (CCBT) with support</v>
      </c>
      <c r="D598" s="5" t="str">
        <f>VLOOKUP(B598,'WinBUGS output'!A:C,3,FALSE)</f>
        <v>Computerised-problem solving therapy</v>
      </c>
      <c r="E598" s="5" t="str">
        <f>FIXED('WinBUGS output'!N597,2)</f>
        <v>0.12</v>
      </c>
      <c r="F598" s="5" t="str">
        <f>FIXED('WinBUGS output'!M597,2)</f>
        <v>-0.59</v>
      </c>
      <c r="G598" s="5" t="str">
        <f>FIXED('WinBUGS output'!O597,2)</f>
        <v>0.78</v>
      </c>
      <c r="H598"/>
      <c r="I598"/>
      <c r="J598"/>
    </row>
    <row r="599" spans="1:10" x14ac:dyDescent="0.25">
      <c r="A599">
        <v>21</v>
      </c>
      <c r="B599">
        <v>27</v>
      </c>
      <c r="C599" s="5" t="str">
        <f>VLOOKUP(A599,'WinBUGS output'!A:C,3,FALSE)</f>
        <v>Computerised-CBT (CCBT) with support</v>
      </c>
      <c r="D599" s="5" t="str">
        <f>VLOOKUP(B599,'WinBUGS output'!A:C,3,FALSE)</f>
        <v>Interpersonal psychotherapy (IPT)</v>
      </c>
      <c r="E599" s="5" t="str">
        <f>FIXED('WinBUGS output'!N598,2)</f>
        <v>-0.71</v>
      </c>
      <c r="F599" s="5" t="str">
        <f>FIXED('WinBUGS output'!M598,2)</f>
        <v>-1.61</v>
      </c>
      <c r="G599" s="5" t="str">
        <f>FIXED('WinBUGS output'!O598,2)</f>
        <v>0.17</v>
      </c>
      <c r="H599"/>
      <c r="I599"/>
      <c r="J599"/>
    </row>
    <row r="600" spans="1:10" x14ac:dyDescent="0.25">
      <c r="A600">
        <v>21</v>
      </c>
      <c r="B600">
        <v>28</v>
      </c>
      <c r="C600" s="5" t="str">
        <f>VLOOKUP(A600,'WinBUGS output'!A:C,3,FALSE)</f>
        <v>Computerised-CBT (CCBT) with support</v>
      </c>
      <c r="D600" s="5" t="str">
        <f>VLOOKUP(B600,'WinBUGS output'!A:C,3,FALSE)</f>
        <v>Emotion-focused therapy (EFT)</v>
      </c>
      <c r="E600" s="5" t="str">
        <f>FIXED('WinBUGS output'!N599,2)</f>
        <v>-0.02</v>
      </c>
      <c r="F600" s="5" t="str">
        <f>FIXED('WinBUGS output'!M599,2)</f>
        <v>-1.34</v>
      </c>
      <c r="G600" s="5" t="str">
        <f>FIXED('WinBUGS output'!O599,2)</f>
        <v>1.19</v>
      </c>
      <c r="H600"/>
      <c r="I600"/>
      <c r="J600"/>
    </row>
    <row r="601" spans="1:10" x14ac:dyDescent="0.25">
      <c r="A601">
        <v>21</v>
      </c>
      <c r="B601">
        <v>29</v>
      </c>
      <c r="C601" s="5" t="str">
        <f>VLOOKUP(A601,'WinBUGS output'!A:C,3,FALSE)</f>
        <v>Computerised-CBT (CCBT) with support</v>
      </c>
      <c r="D601" s="5" t="str">
        <f>VLOOKUP(B601,'WinBUGS output'!A:C,3,FALSE)</f>
        <v>Non-directive counselling</v>
      </c>
      <c r="E601" s="5" t="str">
        <f>FIXED('WinBUGS output'!N600,2)</f>
        <v>0.17</v>
      </c>
      <c r="F601" s="5" t="str">
        <f>FIXED('WinBUGS output'!M600,2)</f>
        <v>-0.65</v>
      </c>
      <c r="G601" s="5" t="str">
        <f>FIXED('WinBUGS output'!O600,2)</f>
        <v>0.92</v>
      </c>
      <c r="H601"/>
      <c r="I601"/>
      <c r="J601"/>
    </row>
    <row r="602" spans="1:10" x14ac:dyDescent="0.25">
      <c r="A602">
        <v>21</v>
      </c>
      <c r="B602">
        <v>30</v>
      </c>
      <c r="C602" s="5" t="str">
        <f>VLOOKUP(A602,'WinBUGS output'!A:C,3,FALSE)</f>
        <v>Computerised-CBT (CCBT) with support</v>
      </c>
      <c r="D602" s="5" t="str">
        <f>VLOOKUP(B602,'WinBUGS output'!A:C,3,FALSE)</f>
        <v>Relational client-centered therapy</v>
      </c>
      <c r="E602" s="5" t="str">
        <f>FIXED('WinBUGS output'!N601,2)</f>
        <v>0.35</v>
      </c>
      <c r="F602" s="5" t="str">
        <f>FIXED('WinBUGS output'!M601,2)</f>
        <v>-0.90</v>
      </c>
      <c r="G602" s="5" t="str">
        <f>FIXED('WinBUGS output'!O601,2)</f>
        <v>1.65</v>
      </c>
      <c r="H602"/>
      <c r="I602"/>
      <c r="J602"/>
    </row>
    <row r="603" spans="1:10" x14ac:dyDescent="0.25">
      <c r="A603">
        <v>21</v>
      </c>
      <c r="B603">
        <v>31</v>
      </c>
      <c r="C603" s="5" t="str">
        <f>VLOOKUP(A603,'WinBUGS output'!A:C,3,FALSE)</f>
        <v>Computerised-CBT (CCBT) with support</v>
      </c>
      <c r="D603" s="5" t="str">
        <f>VLOOKUP(B603,'WinBUGS output'!A:C,3,FALSE)</f>
        <v>Behavioural activation (BA)</v>
      </c>
      <c r="E603" s="5" t="str">
        <f>FIXED('WinBUGS output'!N602,2)</f>
        <v>-0.63</v>
      </c>
      <c r="F603" s="5" t="str">
        <f>FIXED('WinBUGS output'!M602,2)</f>
        <v>-1.46</v>
      </c>
      <c r="G603" s="5" t="str">
        <f>FIXED('WinBUGS output'!O602,2)</f>
        <v>0.14</v>
      </c>
      <c r="H603"/>
      <c r="I603"/>
      <c r="J603"/>
    </row>
    <row r="604" spans="1:10" x14ac:dyDescent="0.25">
      <c r="A604">
        <v>21</v>
      </c>
      <c r="B604">
        <v>32</v>
      </c>
      <c r="C604" s="5" t="str">
        <f>VLOOKUP(A604,'WinBUGS output'!A:C,3,FALSE)</f>
        <v>Computerised-CBT (CCBT) with support</v>
      </c>
      <c r="D604" s="5" t="str">
        <f>VLOOKUP(B604,'WinBUGS output'!A:C,3,FALSE)</f>
        <v>Behavioural activation (BA) + TAU</v>
      </c>
      <c r="E604" s="5" t="str">
        <f>FIXED('WinBUGS output'!N603,2)</f>
        <v>-0.51</v>
      </c>
      <c r="F604" s="5" t="str">
        <f>FIXED('WinBUGS output'!M603,2)</f>
        <v>-1.50</v>
      </c>
      <c r="G604" s="5" t="str">
        <f>FIXED('WinBUGS output'!O603,2)</f>
        <v>0.42</v>
      </c>
      <c r="H604"/>
      <c r="I604"/>
      <c r="J604"/>
    </row>
    <row r="605" spans="1:10" x14ac:dyDescent="0.25">
      <c r="A605">
        <v>21</v>
      </c>
      <c r="B605">
        <v>33</v>
      </c>
      <c r="C605" s="5" t="str">
        <f>VLOOKUP(A605,'WinBUGS output'!A:C,3,FALSE)</f>
        <v>Computerised-CBT (CCBT) with support</v>
      </c>
      <c r="D605" s="5" t="str">
        <f>VLOOKUP(B605,'WinBUGS output'!A:C,3,FALSE)</f>
        <v>CBT individual (under 15 sessions)</v>
      </c>
      <c r="E605" s="5" t="str">
        <f>FIXED('WinBUGS output'!N604,2)</f>
        <v>0.28</v>
      </c>
      <c r="F605" s="5" t="str">
        <f>FIXED('WinBUGS output'!M604,2)</f>
        <v>-0.53</v>
      </c>
      <c r="G605" s="5" t="str">
        <f>FIXED('WinBUGS output'!O604,2)</f>
        <v>1.01</v>
      </c>
      <c r="H605"/>
      <c r="I605"/>
      <c r="J605"/>
    </row>
    <row r="606" spans="1:10" x14ac:dyDescent="0.25">
      <c r="A606">
        <v>21</v>
      </c>
      <c r="B606">
        <v>34</v>
      </c>
      <c r="C606" s="5" t="str">
        <f>VLOOKUP(A606,'WinBUGS output'!A:C,3,FALSE)</f>
        <v>Computerised-CBT (CCBT) with support</v>
      </c>
      <c r="D606" s="5" t="str">
        <f>VLOOKUP(B606,'WinBUGS output'!A:C,3,FALSE)</f>
        <v>CBT individual (under 15 sessions) + TAU</v>
      </c>
      <c r="E606" s="5" t="str">
        <f>FIXED('WinBUGS output'!N605,2)</f>
        <v>0.11</v>
      </c>
      <c r="F606" s="5" t="str">
        <f>FIXED('WinBUGS output'!M605,2)</f>
        <v>-0.76</v>
      </c>
      <c r="G606" s="5" t="str">
        <f>FIXED('WinBUGS output'!O605,2)</f>
        <v>0.91</v>
      </c>
      <c r="H606"/>
      <c r="I606"/>
      <c r="J606"/>
    </row>
    <row r="607" spans="1:10" x14ac:dyDescent="0.25">
      <c r="A607">
        <v>21</v>
      </c>
      <c r="B607">
        <v>35</v>
      </c>
      <c r="C607" s="5" t="str">
        <f>VLOOKUP(A607,'WinBUGS output'!A:C,3,FALSE)</f>
        <v>Computerised-CBT (CCBT) with support</v>
      </c>
      <c r="D607" s="5" t="str">
        <f>VLOOKUP(B607,'WinBUGS output'!A:C,3,FALSE)</f>
        <v>CBT individual (over 15 sessions)</v>
      </c>
      <c r="E607" s="5" t="str">
        <f>FIXED('WinBUGS output'!N606,2)</f>
        <v>-0.76</v>
      </c>
      <c r="F607" s="5" t="str">
        <f>FIXED('WinBUGS output'!M606,2)</f>
        <v>-1.57</v>
      </c>
      <c r="G607" s="5" t="str">
        <f>FIXED('WinBUGS output'!O606,2)</f>
        <v>0.02</v>
      </c>
      <c r="H607"/>
      <c r="I607"/>
      <c r="J607"/>
    </row>
    <row r="608" spans="1:10" x14ac:dyDescent="0.25">
      <c r="A608">
        <v>21</v>
      </c>
      <c r="B608">
        <v>36</v>
      </c>
      <c r="C608" s="5" t="str">
        <f>VLOOKUP(A608,'WinBUGS output'!A:C,3,FALSE)</f>
        <v>Computerised-CBT (CCBT) with support</v>
      </c>
      <c r="D608" s="5" t="str">
        <f>VLOOKUP(B608,'WinBUGS output'!A:C,3,FALSE)</f>
        <v>Third-wave cognitive therapy individual</v>
      </c>
      <c r="E608" s="5" t="str">
        <f>FIXED('WinBUGS output'!N607,2)</f>
        <v>-1.02</v>
      </c>
      <c r="F608" s="5" t="str">
        <f>FIXED('WinBUGS output'!M607,2)</f>
        <v>-2.17</v>
      </c>
      <c r="G608" s="5" t="str">
        <f>FIXED('WinBUGS output'!O607,2)</f>
        <v>0.03</v>
      </c>
      <c r="H608"/>
      <c r="I608"/>
      <c r="J608"/>
    </row>
    <row r="609" spans="1:10" x14ac:dyDescent="0.25">
      <c r="A609">
        <v>21</v>
      </c>
      <c r="B609">
        <v>37</v>
      </c>
      <c r="C609" s="5" t="str">
        <f>VLOOKUP(A609,'WinBUGS output'!A:C,3,FALSE)</f>
        <v>Computerised-CBT (CCBT) with support</v>
      </c>
      <c r="D609" s="5" t="str">
        <f>VLOOKUP(B609,'WinBUGS output'!A:C,3,FALSE)</f>
        <v>CBT individual (under 15 sessions) + citalopram</v>
      </c>
      <c r="E609" s="5" t="str">
        <f>FIXED('WinBUGS output'!N608,2)</f>
        <v>-0.89</v>
      </c>
      <c r="F609" s="5" t="str">
        <f>FIXED('WinBUGS output'!M608,2)</f>
        <v>-1.83</v>
      </c>
      <c r="G609" s="5" t="str">
        <f>FIXED('WinBUGS output'!O608,2)</f>
        <v>0.02</v>
      </c>
      <c r="H609"/>
      <c r="I609"/>
      <c r="J609"/>
    </row>
    <row r="610" spans="1:10" x14ac:dyDescent="0.25">
      <c r="A610">
        <v>21</v>
      </c>
      <c r="B610">
        <v>38</v>
      </c>
      <c r="C610" s="5" t="str">
        <f>VLOOKUP(A610,'WinBUGS output'!A:C,3,FALSE)</f>
        <v>Computerised-CBT (CCBT) with support</v>
      </c>
      <c r="D610" s="5" t="str">
        <f>VLOOKUP(B610,'WinBUGS output'!A:C,3,FALSE)</f>
        <v>CBT individual (over 15 sessions) + any AD</v>
      </c>
      <c r="E610" s="5" t="str">
        <f>FIXED('WinBUGS output'!N609,2)</f>
        <v>-0.62</v>
      </c>
      <c r="F610" s="5" t="str">
        <f>FIXED('WinBUGS output'!M609,2)</f>
        <v>-2.03</v>
      </c>
      <c r="G610" s="5" t="str">
        <f>FIXED('WinBUGS output'!O609,2)</f>
        <v>0.89</v>
      </c>
      <c r="H610"/>
      <c r="I610"/>
      <c r="J610"/>
    </row>
    <row r="611" spans="1:10" x14ac:dyDescent="0.25">
      <c r="A611">
        <v>21</v>
      </c>
      <c r="B611">
        <v>39</v>
      </c>
      <c r="C611" s="5" t="str">
        <f>VLOOKUP(A611,'WinBUGS output'!A:C,3,FALSE)</f>
        <v>Computerised-CBT (CCBT) with support</v>
      </c>
      <c r="D611" s="5" t="str">
        <f>VLOOKUP(B611,'WinBUGS output'!A:C,3,FALSE)</f>
        <v>Third-wave cognitive therapy individual + any AD</v>
      </c>
      <c r="E611" s="5" t="str">
        <f>FIXED('WinBUGS output'!N610,2)</f>
        <v>-1.17</v>
      </c>
      <c r="F611" s="5" t="str">
        <f>FIXED('WinBUGS output'!M610,2)</f>
        <v>-2.68</v>
      </c>
      <c r="G611" s="5" t="str">
        <f>FIXED('WinBUGS output'!O610,2)</f>
        <v>0.22</v>
      </c>
      <c r="H611"/>
      <c r="I611"/>
      <c r="J611"/>
    </row>
    <row r="612" spans="1:10" x14ac:dyDescent="0.25">
      <c r="A612">
        <v>21</v>
      </c>
      <c r="B612">
        <v>40</v>
      </c>
      <c r="C612" s="5" t="str">
        <f>VLOOKUP(A612,'WinBUGS output'!A:C,3,FALSE)</f>
        <v>Computerised-CBT (CCBT) with support</v>
      </c>
      <c r="D612" s="5" t="str">
        <f>VLOOKUP(B612,'WinBUGS output'!A:C,3,FALSE)</f>
        <v>Exercise + Fluoxetine</v>
      </c>
      <c r="E612" s="5" t="str">
        <f>FIXED('WinBUGS output'!N611,2)</f>
        <v>-1.99</v>
      </c>
      <c r="F612" s="5" t="str">
        <f>FIXED('WinBUGS output'!M611,2)</f>
        <v>-3.03</v>
      </c>
      <c r="G612" s="5" t="str">
        <f>FIXED('WinBUGS output'!O611,2)</f>
        <v>-0.94</v>
      </c>
      <c r="H612"/>
      <c r="I612"/>
      <c r="J612"/>
    </row>
    <row r="613" spans="1:10" x14ac:dyDescent="0.25">
      <c r="A613">
        <v>22</v>
      </c>
      <c r="B613">
        <v>23</v>
      </c>
      <c r="C613" s="5" t="str">
        <f>VLOOKUP(A613,'WinBUGS output'!A:C,3,FALSE)</f>
        <v>Cognitive bibliotherapy + TAU</v>
      </c>
      <c r="D613" s="5" t="str">
        <f>VLOOKUP(B613,'WinBUGS output'!A:C,3,FALSE)</f>
        <v>Computerised cognitive bias modification</v>
      </c>
      <c r="E613" s="5" t="str">
        <f>FIXED('WinBUGS output'!N612,2)</f>
        <v>-0.14</v>
      </c>
      <c r="F613" s="5" t="str">
        <f>FIXED('WinBUGS output'!M612,2)</f>
        <v>-0.98</v>
      </c>
      <c r="G613" s="5" t="str">
        <f>FIXED('WinBUGS output'!O612,2)</f>
        <v>0.38</v>
      </c>
      <c r="H613"/>
      <c r="I613"/>
      <c r="J613"/>
    </row>
    <row r="614" spans="1:10" x14ac:dyDescent="0.25">
      <c r="A614">
        <v>22</v>
      </c>
      <c r="B614">
        <v>24</v>
      </c>
      <c r="C614" s="5" t="str">
        <f>VLOOKUP(A614,'WinBUGS output'!A:C,3,FALSE)</f>
        <v>Cognitive bibliotherapy + TAU</v>
      </c>
      <c r="D614" s="5" t="str">
        <f>VLOOKUP(B614,'WinBUGS output'!A:C,3,FALSE)</f>
        <v>Computerised-CBT (CCBT)</v>
      </c>
      <c r="E614" s="5" t="str">
        <f>FIXED('WinBUGS output'!N613,2)</f>
        <v>-0.10</v>
      </c>
      <c r="F614" s="5" t="str">
        <f>FIXED('WinBUGS output'!M613,2)</f>
        <v>-0.75</v>
      </c>
      <c r="G614" s="5" t="str">
        <f>FIXED('WinBUGS output'!O613,2)</f>
        <v>0.36</v>
      </c>
      <c r="H614"/>
      <c r="I614"/>
      <c r="J614"/>
    </row>
    <row r="615" spans="1:10" x14ac:dyDescent="0.25">
      <c r="A615">
        <v>22</v>
      </c>
      <c r="B615">
        <v>25</v>
      </c>
      <c r="C615" s="5" t="str">
        <f>VLOOKUP(A615,'WinBUGS output'!A:C,3,FALSE)</f>
        <v>Cognitive bibliotherapy + TAU</v>
      </c>
      <c r="D615" s="5" t="str">
        <f>VLOOKUP(B615,'WinBUGS output'!A:C,3,FALSE)</f>
        <v>Computerised-CBT (CCBT) + TAU</v>
      </c>
      <c r="E615" s="5" t="str">
        <f>FIXED('WinBUGS output'!N614,2)</f>
        <v>-0.13</v>
      </c>
      <c r="F615" s="5" t="str">
        <f>FIXED('WinBUGS output'!M614,2)</f>
        <v>-0.66</v>
      </c>
      <c r="G615" s="5" t="str">
        <f>FIXED('WinBUGS output'!O614,2)</f>
        <v>0.25</v>
      </c>
      <c r="H615"/>
      <c r="I615"/>
      <c r="J615"/>
    </row>
    <row r="616" spans="1:10" x14ac:dyDescent="0.25">
      <c r="A616">
        <v>22</v>
      </c>
      <c r="B616">
        <v>26</v>
      </c>
      <c r="C616" s="5" t="str">
        <f>VLOOKUP(A616,'WinBUGS output'!A:C,3,FALSE)</f>
        <v>Cognitive bibliotherapy + TAU</v>
      </c>
      <c r="D616" s="5" t="str">
        <f>VLOOKUP(B616,'WinBUGS output'!A:C,3,FALSE)</f>
        <v>Computerised-problem solving therapy</v>
      </c>
      <c r="E616" s="5" t="str">
        <f>FIXED('WinBUGS output'!N615,2)</f>
        <v>-0.13</v>
      </c>
      <c r="F616" s="5" t="str">
        <f>FIXED('WinBUGS output'!M615,2)</f>
        <v>-0.82</v>
      </c>
      <c r="G616" s="5" t="str">
        <f>FIXED('WinBUGS output'!O615,2)</f>
        <v>0.34</v>
      </c>
      <c r="H616"/>
      <c r="I616"/>
      <c r="J616"/>
    </row>
    <row r="617" spans="1:10" x14ac:dyDescent="0.25">
      <c r="A617">
        <v>22</v>
      </c>
      <c r="B617">
        <v>27</v>
      </c>
      <c r="C617" s="5" t="str">
        <f>VLOOKUP(A617,'WinBUGS output'!A:C,3,FALSE)</f>
        <v>Cognitive bibliotherapy + TAU</v>
      </c>
      <c r="D617" s="5" t="str">
        <f>VLOOKUP(B617,'WinBUGS output'!A:C,3,FALSE)</f>
        <v>Interpersonal psychotherapy (IPT)</v>
      </c>
      <c r="E617" s="5" t="str">
        <f>FIXED('WinBUGS output'!N616,2)</f>
        <v>-0.99</v>
      </c>
      <c r="F617" s="5" t="str">
        <f>FIXED('WinBUGS output'!M616,2)</f>
        <v>-1.75</v>
      </c>
      <c r="G617" s="5" t="str">
        <f>FIXED('WinBUGS output'!O616,2)</f>
        <v>-0.22</v>
      </c>
      <c r="H617"/>
      <c r="I617"/>
      <c r="J617"/>
    </row>
    <row r="618" spans="1:10" x14ac:dyDescent="0.25">
      <c r="A618">
        <v>22</v>
      </c>
      <c r="B618">
        <v>28</v>
      </c>
      <c r="C618" s="5" t="str">
        <f>VLOOKUP(A618,'WinBUGS output'!A:C,3,FALSE)</f>
        <v>Cognitive bibliotherapy + TAU</v>
      </c>
      <c r="D618" s="5" t="str">
        <f>VLOOKUP(B618,'WinBUGS output'!A:C,3,FALSE)</f>
        <v>Emotion-focused therapy (EFT)</v>
      </c>
      <c r="E618" s="5" t="str">
        <f>FIXED('WinBUGS output'!N617,2)</f>
        <v>-0.30</v>
      </c>
      <c r="F618" s="5" t="str">
        <f>FIXED('WinBUGS output'!M617,2)</f>
        <v>-1.50</v>
      </c>
      <c r="G618" s="5" t="str">
        <f>FIXED('WinBUGS output'!O617,2)</f>
        <v>0.81</v>
      </c>
      <c r="H618"/>
      <c r="I618"/>
      <c r="J618"/>
    </row>
    <row r="619" spans="1:10" x14ac:dyDescent="0.25">
      <c r="A619">
        <v>22</v>
      </c>
      <c r="B619">
        <v>29</v>
      </c>
      <c r="C619" s="5" t="str">
        <f>VLOOKUP(A619,'WinBUGS output'!A:C,3,FALSE)</f>
        <v>Cognitive bibliotherapy + TAU</v>
      </c>
      <c r="D619" s="5" t="str">
        <f>VLOOKUP(B619,'WinBUGS output'!A:C,3,FALSE)</f>
        <v>Non-directive counselling</v>
      </c>
      <c r="E619" s="5" t="str">
        <f>FIXED('WinBUGS output'!N618,2)</f>
        <v>-0.12</v>
      </c>
      <c r="F619" s="5" t="str">
        <f>FIXED('WinBUGS output'!M618,2)</f>
        <v>-0.72</v>
      </c>
      <c r="G619" s="5" t="str">
        <f>FIXED('WinBUGS output'!O618,2)</f>
        <v>0.46</v>
      </c>
      <c r="H619"/>
      <c r="I619"/>
      <c r="J619"/>
    </row>
    <row r="620" spans="1:10" x14ac:dyDescent="0.25">
      <c r="A620">
        <v>22</v>
      </c>
      <c r="B620">
        <v>30</v>
      </c>
      <c r="C620" s="5" t="str">
        <f>VLOOKUP(A620,'WinBUGS output'!A:C,3,FALSE)</f>
        <v>Cognitive bibliotherapy + TAU</v>
      </c>
      <c r="D620" s="5" t="str">
        <f>VLOOKUP(B620,'WinBUGS output'!A:C,3,FALSE)</f>
        <v>Relational client-centered therapy</v>
      </c>
      <c r="E620" s="5" t="str">
        <f>FIXED('WinBUGS output'!N619,2)</f>
        <v>0.06</v>
      </c>
      <c r="F620" s="5" t="str">
        <f>FIXED('WinBUGS output'!M619,2)</f>
        <v>-1.04</v>
      </c>
      <c r="G620" s="5" t="str">
        <f>FIXED('WinBUGS output'!O619,2)</f>
        <v>1.29</v>
      </c>
      <c r="H620"/>
      <c r="I620"/>
      <c r="J620"/>
    </row>
    <row r="621" spans="1:10" x14ac:dyDescent="0.25">
      <c r="A621">
        <v>22</v>
      </c>
      <c r="B621">
        <v>31</v>
      </c>
      <c r="C621" s="5" t="str">
        <f>VLOOKUP(A621,'WinBUGS output'!A:C,3,FALSE)</f>
        <v>Cognitive bibliotherapy + TAU</v>
      </c>
      <c r="D621" s="5" t="str">
        <f>VLOOKUP(B621,'WinBUGS output'!A:C,3,FALSE)</f>
        <v>Behavioural activation (BA)</v>
      </c>
      <c r="E621" s="5" t="str">
        <f>FIXED('WinBUGS output'!N620,2)</f>
        <v>-0.92</v>
      </c>
      <c r="F621" s="5" t="str">
        <f>FIXED('WinBUGS output'!M620,2)</f>
        <v>-1.55</v>
      </c>
      <c r="G621" s="5" t="str">
        <f>FIXED('WinBUGS output'!O620,2)</f>
        <v>-0.30</v>
      </c>
      <c r="H621"/>
      <c r="I621"/>
      <c r="J621"/>
    </row>
    <row r="622" spans="1:10" x14ac:dyDescent="0.25">
      <c r="A622">
        <v>22</v>
      </c>
      <c r="B622">
        <v>32</v>
      </c>
      <c r="C622" s="5" t="str">
        <f>VLOOKUP(A622,'WinBUGS output'!A:C,3,FALSE)</f>
        <v>Cognitive bibliotherapy + TAU</v>
      </c>
      <c r="D622" s="5" t="str">
        <f>VLOOKUP(B622,'WinBUGS output'!A:C,3,FALSE)</f>
        <v>Behavioural activation (BA) + TAU</v>
      </c>
      <c r="E622" s="5" t="str">
        <f>FIXED('WinBUGS output'!N621,2)</f>
        <v>-0.80</v>
      </c>
      <c r="F622" s="5" t="str">
        <f>FIXED('WinBUGS output'!M621,2)</f>
        <v>-1.62</v>
      </c>
      <c r="G622" s="5" t="str">
        <f>FIXED('WinBUGS output'!O621,2)</f>
        <v>0.00</v>
      </c>
      <c r="H622"/>
      <c r="I622"/>
      <c r="J622"/>
    </row>
    <row r="623" spans="1:10" x14ac:dyDescent="0.25">
      <c r="A623">
        <v>22</v>
      </c>
      <c r="B623">
        <v>33</v>
      </c>
      <c r="C623" s="5" t="str">
        <f>VLOOKUP(A623,'WinBUGS output'!A:C,3,FALSE)</f>
        <v>Cognitive bibliotherapy + TAU</v>
      </c>
      <c r="D623" s="5" t="str">
        <f>VLOOKUP(B623,'WinBUGS output'!A:C,3,FALSE)</f>
        <v>CBT individual (under 15 sessions)</v>
      </c>
      <c r="E623" s="5" t="str">
        <f>FIXED('WinBUGS output'!N622,2)</f>
        <v>-0.01</v>
      </c>
      <c r="F623" s="5" t="str">
        <f>FIXED('WinBUGS output'!M622,2)</f>
        <v>-0.59</v>
      </c>
      <c r="G623" s="5" t="str">
        <f>FIXED('WinBUGS output'!O622,2)</f>
        <v>0.55</v>
      </c>
      <c r="H623"/>
      <c r="I623"/>
      <c r="J623"/>
    </row>
    <row r="624" spans="1:10" x14ac:dyDescent="0.25">
      <c r="A624">
        <v>22</v>
      </c>
      <c r="B624">
        <v>34</v>
      </c>
      <c r="C624" s="5" t="str">
        <f>VLOOKUP(A624,'WinBUGS output'!A:C,3,FALSE)</f>
        <v>Cognitive bibliotherapy + TAU</v>
      </c>
      <c r="D624" s="5" t="str">
        <f>VLOOKUP(B624,'WinBUGS output'!A:C,3,FALSE)</f>
        <v>CBT individual (under 15 sessions) + TAU</v>
      </c>
      <c r="E624" s="5" t="str">
        <f>FIXED('WinBUGS output'!N623,2)</f>
        <v>-0.18</v>
      </c>
      <c r="F624" s="5" t="str">
        <f>FIXED('WinBUGS output'!M623,2)</f>
        <v>-0.85</v>
      </c>
      <c r="G624" s="5" t="str">
        <f>FIXED('WinBUGS output'!O623,2)</f>
        <v>0.45</v>
      </c>
      <c r="H624"/>
      <c r="I624"/>
      <c r="J624"/>
    </row>
    <row r="625" spans="1:10" x14ac:dyDescent="0.25">
      <c r="A625">
        <v>22</v>
      </c>
      <c r="B625">
        <v>35</v>
      </c>
      <c r="C625" s="5" t="str">
        <f>VLOOKUP(A625,'WinBUGS output'!A:C,3,FALSE)</f>
        <v>Cognitive bibliotherapy + TAU</v>
      </c>
      <c r="D625" s="5" t="str">
        <f>VLOOKUP(B625,'WinBUGS output'!A:C,3,FALSE)</f>
        <v>CBT individual (over 15 sessions)</v>
      </c>
      <c r="E625" s="5" t="str">
        <f>FIXED('WinBUGS output'!N624,2)</f>
        <v>-1.04</v>
      </c>
      <c r="F625" s="5" t="str">
        <f>FIXED('WinBUGS output'!M624,2)</f>
        <v>-1.70</v>
      </c>
      <c r="G625" s="5" t="str">
        <f>FIXED('WinBUGS output'!O624,2)</f>
        <v>-0.39</v>
      </c>
      <c r="H625"/>
      <c r="I625"/>
      <c r="J625"/>
    </row>
    <row r="626" spans="1:10" x14ac:dyDescent="0.25">
      <c r="A626">
        <v>22</v>
      </c>
      <c r="B626">
        <v>36</v>
      </c>
      <c r="C626" s="5" t="str">
        <f>VLOOKUP(A626,'WinBUGS output'!A:C,3,FALSE)</f>
        <v>Cognitive bibliotherapy + TAU</v>
      </c>
      <c r="D626" s="5" t="str">
        <f>VLOOKUP(B626,'WinBUGS output'!A:C,3,FALSE)</f>
        <v>Third-wave cognitive therapy individual</v>
      </c>
      <c r="E626" s="5" t="str">
        <f>FIXED('WinBUGS output'!N625,2)</f>
        <v>-1.30</v>
      </c>
      <c r="F626" s="5" t="str">
        <f>FIXED('WinBUGS output'!M625,2)</f>
        <v>-2.34</v>
      </c>
      <c r="G626" s="5" t="str">
        <f>FIXED('WinBUGS output'!O625,2)</f>
        <v>-0.34</v>
      </c>
      <c r="H626"/>
      <c r="I626"/>
      <c r="J626"/>
    </row>
    <row r="627" spans="1:10" x14ac:dyDescent="0.25">
      <c r="A627">
        <v>22</v>
      </c>
      <c r="B627">
        <v>37</v>
      </c>
      <c r="C627" s="5" t="str">
        <f>VLOOKUP(A627,'WinBUGS output'!A:C,3,FALSE)</f>
        <v>Cognitive bibliotherapy + TAU</v>
      </c>
      <c r="D627" s="5" t="str">
        <f>VLOOKUP(B627,'WinBUGS output'!A:C,3,FALSE)</f>
        <v>CBT individual (under 15 sessions) + citalopram</v>
      </c>
      <c r="E627" s="5" t="str">
        <f>FIXED('WinBUGS output'!N626,2)</f>
        <v>-1.17</v>
      </c>
      <c r="F627" s="5" t="str">
        <f>FIXED('WinBUGS output'!M626,2)</f>
        <v>-1.94</v>
      </c>
      <c r="G627" s="5" t="str">
        <f>FIXED('WinBUGS output'!O626,2)</f>
        <v>-0.40</v>
      </c>
      <c r="H627"/>
      <c r="I627"/>
      <c r="J627"/>
    </row>
    <row r="628" spans="1:10" x14ac:dyDescent="0.25">
      <c r="A628">
        <v>22</v>
      </c>
      <c r="B628">
        <v>38</v>
      </c>
      <c r="C628" s="5" t="str">
        <f>VLOOKUP(A628,'WinBUGS output'!A:C,3,FALSE)</f>
        <v>Cognitive bibliotherapy + TAU</v>
      </c>
      <c r="D628" s="5" t="str">
        <f>VLOOKUP(B628,'WinBUGS output'!A:C,3,FALSE)</f>
        <v>CBT individual (over 15 sessions) + any AD</v>
      </c>
      <c r="E628" s="5" t="str">
        <f>FIXED('WinBUGS output'!N627,2)</f>
        <v>-0.90</v>
      </c>
      <c r="F628" s="5" t="str">
        <f>FIXED('WinBUGS output'!M627,2)</f>
        <v>-2.22</v>
      </c>
      <c r="G628" s="5" t="str">
        <f>FIXED('WinBUGS output'!O627,2)</f>
        <v>0.51</v>
      </c>
      <c r="H628"/>
      <c r="I628"/>
      <c r="J628"/>
    </row>
    <row r="629" spans="1:10" x14ac:dyDescent="0.25">
      <c r="A629">
        <v>22</v>
      </c>
      <c r="B629">
        <v>39</v>
      </c>
      <c r="C629" s="5" t="str">
        <f>VLOOKUP(A629,'WinBUGS output'!A:C,3,FALSE)</f>
        <v>Cognitive bibliotherapy + TAU</v>
      </c>
      <c r="D629" s="5" t="str">
        <f>VLOOKUP(B629,'WinBUGS output'!A:C,3,FALSE)</f>
        <v>Third-wave cognitive therapy individual + any AD</v>
      </c>
      <c r="E629" s="5" t="str">
        <f>FIXED('WinBUGS output'!N628,2)</f>
        <v>-1.44</v>
      </c>
      <c r="F629" s="5" t="str">
        <f>FIXED('WinBUGS output'!M628,2)</f>
        <v>-2.88</v>
      </c>
      <c r="G629" s="5" t="str">
        <f>FIXED('WinBUGS output'!O628,2)</f>
        <v>-0.15</v>
      </c>
      <c r="H629"/>
      <c r="I629"/>
      <c r="J629"/>
    </row>
    <row r="630" spans="1:10" x14ac:dyDescent="0.25">
      <c r="A630">
        <v>22</v>
      </c>
      <c r="B630">
        <v>40</v>
      </c>
      <c r="C630" s="5" t="str">
        <f>VLOOKUP(A630,'WinBUGS output'!A:C,3,FALSE)</f>
        <v>Cognitive bibliotherapy + TAU</v>
      </c>
      <c r="D630" s="5" t="str">
        <f>VLOOKUP(B630,'WinBUGS output'!A:C,3,FALSE)</f>
        <v>Exercise + Fluoxetine</v>
      </c>
      <c r="E630" s="5" t="str">
        <f>FIXED('WinBUGS output'!N629,2)</f>
        <v>-2.27</v>
      </c>
      <c r="F630" s="5" t="str">
        <f>FIXED('WinBUGS output'!M629,2)</f>
        <v>-3.17</v>
      </c>
      <c r="G630" s="5" t="str">
        <f>FIXED('WinBUGS output'!O629,2)</f>
        <v>-1.34</v>
      </c>
      <c r="H630"/>
      <c r="I630"/>
      <c r="J630"/>
    </row>
    <row r="631" spans="1:10" x14ac:dyDescent="0.25">
      <c r="A631">
        <v>23</v>
      </c>
      <c r="B631">
        <v>24</v>
      </c>
      <c r="C631" s="5" t="str">
        <f>VLOOKUP(A631,'WinBUGS output'!A:C,3,FALSE)</f>
        <v>Computerised cognitive bias modification</v>
      </c>
      <c r="D631" s="5" t="str">
        <f>VLOOKUP(B631,'WinBUGS output'!A:C,3,FALSE)</f>
        <v>Computerised-CBT (CCBT)</v>
      </c>
      <c r="E631" s="5" t="str">
        <f>FIXED('WinBUGS output'!N630,2)</f>
        <v>0.04</v>
      </c>
      <c r="F631" s="5" t="str">
        <f>FIXED('WinBUGS output'!M630,2)</f>
        <v>-0.49</v>
      </c>
      <c r="G631" s="5" t="str">
        <f>FIXED('WinBUGS output'!O630,2)</f>
        <v>0.66</v>
      </c>
      <c r="H631"/>
      <c r="I631"/>
      <c r="J631"/>
    </row>
    <row r="632" spans="1:10" x14ac:dyDescent="0.25">
      <c r="A632">
        <v>23</v>
      </c>
      <c r="B632">
        <v>25</v>
      </c>
      <c r="C632" s="5" t="str">
        <f>VLOOKUP(A632,'WinBUGS output'!A:C,3,FALSE)</f>
        <v>Computerised cognitive bias modification</v>
      </c>
      <c r="D632" s="5" t="str">
        <f>VLOOKUP(B632,'WinBUGS output'!A:C,3,FALSE)</f>
        <v>Computerised-CBT (CCBT) + TAU</v>
      </c>
      <c r="E632" s="5" t="str">
        <f>FIXED('WinBUGS output'!N631,2)</f>
        <v>0.02</v>
      </c>
      <c r="F632" s="5" t="str">
        <f>FIXED('WinBUGS output'!M631,2)</f>
        <v>-0.57</v>
      </c>
      <c r="G632" s="5" t="str">
        <f>FIXED('WinBUGS output'!O631,2)</f>
        <v>0.71</v>
      </c>
      <c r="H632"/>
      <c r="I632"/>
      <c r="J632"/>
    </row>
    <row r="633" spans="1:10" x14ac:dyDescent="0.25">
      <c r="A633">
        <v>23</v>
      </c>
      <c r="B633">
        <v>26</v>
      </c>
      <c r="C633" s="5" t="str">
        <f>VLOOKUP(A633,'WinBUGS output'!A:C,3,FALSE)</f>
        <v>Computerised cognitive bias modification</v>
      </c>
      <c r="D633" s="5" t="str">
        <f>VLOOKUP(B633,'WinBUGS output'!A:C,3,FALSE)</f>
        <v>Computerised-problem solving therapy</v>
      </c>
      <c r="E633" s="5" t="str">
        <f>FIXED('WinBUGS output'!N632,2)</f>
        <v>0.02</v>
      </c>
      <c r="F633" s="5" t="str">
        <f>FIXED('WinBUGS output'!M632,2)</f>
        <v>-0.56</v>
      </c>
      <c r="G633" s="5" t="str">
        <f>FIXED('WinBUGS output'!O632,2)</f>
        <v>0.64</v>
      </c>
      <c r="H633"/>
      <c r="I633"/>
      <c r="J633"/>
    </row>
    <row r="634" spans="1:10" x14ac:dyDescent="0.25">
      <c r="A634">
        <v>23</v>
      </c>
      <c r="B634">
        <v>27</v>
      </c>
      <c r="C634" s="5" t="str">
        <f>VLOOKUP(A634,'WinBUGS output'!A:C,3,FALSE)</f>
        <v>Computerised cognitive bias modification</v>
      </c>
      <c r="D634" s="5" t="str">
        <f>VLOOKUP(B634,'WinBUGS output'!A:C,3,FALSE)</f>
        <v>Interpersonal psychotherapy (IPT)</v>
      </c>
      <c r="E634" s="5" t="str">
        <f>FIXED('WinBUGS output'!N633,2)</f>
        <v>-0.81</v>
      </c>
      <c r="F634" s="5" t="str">
        <f>FIXED('WinBUGS output'!M633,2)</f>
        <v>-1.62</v>
      </c>
      <c r="G634" s="5" t="str">
        <f>FIXED('WinBUGS output'!O633,2)</f>
        <v>0.07</v>
      </c>
      <c r="H634"/>
      <c r="I634"/>
      <c r="J634"/>
    </row>
    <row r="635" spans="1:10" x14ac:dyDescent="0.25">
      <c r="A635">
        <v>23</v>
      </c>
      <c r="B635">
        <v>28</v>
      </c>
      <c r="C635" s="5" t="str">
        <f>VLOOKUP(A635,'WinBUGS output'!A:C,3,FALSE)</f>
        <v>Computerised cognitive bias modification</v>
      </c>
      <c r="D635" s="5" t="str">
        <f>VLOOKUP(B635,'WinBUGS output'!A:C,3,FALSE)</f>
        <v>Emotion-focused therapy (EFT)</v>
      </c>
      <c r="E635" s="5" t="str">
        <f>FIXED('WinBUGS output'!N634,2)</f>
        <v>-0.11</v>
      </c>
      <c r="F635" s="5" t="str">
        <f>FIXED('WinBUGS output'!M634,2)</f>
        <v>-1.37</v>
      </c>
      <c r="G635" s="5" t="str">
        <f>FIXED('WinBUGS output'!O634,2)</f>
        <v>1.10</v>
      </c>
      <c r="H635"/>
      <c r="I635"/>
      <c r="J635"/>
    </row>
    <row r="636" spans="1:10" x14ac:dyDescent="0.25">
      <c r="A636">
        <v>23</v>
      </c>
      <c r="B636">
        <v>29</v>
      </c>
      <c r="C636" s="5" t="str">
        <f>VLOOKUP(A636,'WinBUGS output'!A:C,3,FALSE)</f>
        <v>Computerised cognitive bias modification</v>
      </c>
      <c r="D636" s="5" t="str">
        <f>VLOOKUP(B636,'WinBUGS output'!A:C,3,FALSE)</f>
        <v>Non-directive counselling</v>
      </c>
      <c r="E636" s="5" t="str">
        <f>FIXED('WinBUGS output'!N635,2)</f>
        <v>0.06</v>
      </c>
      <c r="F636" s="5" t="str">
        <f>FIXED('WinBUGS output'!M635,2)</f>
        <v>-0.64</v>
      </c>
      <c r="G636" s="5" t="str">
        <f>FIXED('WinBUGS output'!O635,2)</f>
        <v>0.84</v>
      </c>
      <c r="H636"/>
      <c r="I636"/>
      <c r="J636"/>
    </row>
    <row r="637" spans="1:10" x14ac:dyDescent="0.25">
      <c r="A637">
        <v>23</v>
      </c>
      <c r="B637">
        <v>30</v>
      </c>
      <c r="C637" s="5" t="str">
        <f>VLOOKUP(A637,'WinBUGS output'!A:C,3,FALSE)</f>
        <v>Computerised cognitive bias modification</v>
      </c>
      <c r="D637" s="5" t="str">
        <f>VLOOKUP(B637,'WinBUGS output'!A:C,3,FALSE)</f>
        <v>Relational client-centered therapy</v>
      </c>
      <c r="E637" s="5" t="str">
        <f>FIXED('WinBUGS output'!N636,2)</f>
        <v>0.25</v>
      </c>
      <c r="F637" s="5" t="str">
        <f>FIXED('WinBUGS output'!M636,2)</f>
        <v>-0.91</v>
      </c>
      <c r="G637" s="5" t="str">
        <f>FIXED('WinBUGS output'!O636,2)</f>
        <v>1.56</v>
      </c>
      <c r="H637"/>
      <c r="I637"/>
      <c r="J637"/>
    </row>
    <row r="638" spans="1:10" x14ac:dyDescent="0.25">
      <c r="A638">
        <v>23</v>
      </c>
      <c r="B638">
        <v>31</v>
      </c>
      <c r="C638" s="5" t="str">
        <f>VLOOKUP(A638,'WinBUGS output'!A:C,3,FALSE)</f>
        <v>Computerised cognitive bias modification</v>
      </c>
      <c r="D638" s="5" t="str">
        <f>VLOOKUP(B638,'WinBUGS output'!A:C,3,FALSE)</f>
        <v>Behavioural activation (BA)</v>
      </c>
      <c r="E638" s="5" t="str">
        <f>FIXED('WinBUGS output'!N637,2)</f>
        <v>-0.74</v>
      </c>
      <c r="F638" s="5" t="str">
        <f>FIXED('WinBUGS output'!M637,2)</f>
        <v>-1.44</v>
      </c>
      <c r="G638" s="5" t="str">
        <f>FIXED('WinBUGS output'!O637,2)</f>
        <v>0.05</v>
      </c>
      <c r="H638"/>
      <c r="I638"/>
      <c r="J638"/>
    </row>
    <row r="639" spans="1:10" x14ac:dyDescent="0.25">
      <c r="A639">
        <v>23</v>
      </c>
      <c r="B639">
        <v>32</v>
      </c>
      <c r="C639" s="5" t="str">
        <f>VLOOKUP(A639,'WinBUGS output'!A:C,3,FALSE)</f>
        <v>Computerised cognitive bias modification</v>
      </c>
      <c r="D639" s="5" t="str">
        <f>VLOOKUP(B639,'WinBUGS output'!A:C,3,FALSE)</f>
        <v>Behavioural activation (BA) + TAU</v>
      </c>
      <c r="E639" s="5" t="str">
        <f>FIXED('WinBUGS output'!N638,2)</f>
        <v>-0.61</v>
      </c>
      <c r="F639" s="5" t="str">
        <f>FIXED('WinBUGS output'!M638,2)</f>
        <v>-1.51</v>
      </c>
      <c r="G639" s="5" t="str">
        <f>FIXED('WinBUGS output'!O638,2)</f>
        <v>0.33</v>
      </c>
      <c r="H639"/>
      <c r="I639"/>
      <c r="J639"/>
    </row>
    <row r="640" spans="1:10" x14ac:dyDescent="0.25">
      <c r="A640">
        <v>23</v>
      </c>
      <c r="B640">
        <v>33</v>
      </c>
      <c r="C640" s="5" t="str">
        <f>VLOOKUP(A640,'WinBUGS output'!A:C,3,FALSE)</f>
        <v>Computerised cognitive bias modification</v>
      </c>
      <c r="D640" s="5" t="str">
        <f>VLOOKUP(B640,'WinBUGS output'!A:C,3,FALSE)</f>
        <v>CBT individual (under 15 sessions)</v>
      </c>
      <c r="E640" s="5" t="str">
        <f>FIXED('WinBUGS output'!N639,2)</f>
        <v>0.17</v>
      </c>
      <c r="F640" s="5" t="str">
        <f>FIXED('WinBUGS output'!M639,2)</f>
        <v>-0.51</v>
      </c>
      <c r="G640" s="5" t="str">
        <f>FIXED('WinBUGS output'!O639,2)</f>
        <v>0.93</v>
      </c>
      <c r="H640"/>
      <c r="I640"/>
      <c r="J640"/>
    </row>
    <row r="641" spans="1:10" x14ac:dyDescent="0.25">
      <c r="A641">
        <v>23</v>
      </c>
      <c r="B641">
        <v>34</v>
      </c>
      <c r="C641" s="5" t="str">
        <f>VLOOKUP(A641,'WinBUGS output'!A:C,3,FALSE)</f>
        <v>Computerised cognitive bias modification</v>
      </c>
      <c r="D641" s="5" t="str">
        <f>VLOOKUP(B641,'WinBUGS output'!A:C,3,FALSE)</f>
        <v>CBT individual (under 15 sessions) + TAU</v>
      </c>
      <c r="E641" s="5" t="str">
        <f>FIXED('WinBUGS output'!N640,2)</f>
        <v>0.00</v>
      </c>
      <c r="F641" s="5" t="str">
        <f>FIXED('WinBUGS output'!M640,2)</f>
        <v>-0.76</v>
      </c>
      <c r="G641" s="5" t="str">
        <f>FIXED('WinBUGS output'!O640,2)</f>
        <v>0.83</v>
      </c>
      <c r="H641"/>
      <c r="I641"/>
      <c r="J641"/>
    </row>
    <row r="642" spans="1:10" x14ac:dyDescent="0.25">
      <c r="A642">
        <v>23</v>
      </c>
      <c r="B642">
        <v>35</v>
      </c>
      <c r="C642" s="5" t="str">
        <f>VLOOKUP(A642,'WinBUGS output'!A:C,3,FALSE)</f>
        <v>Computerised cognitive bias modification</v>
      </c>
      <c r="D642" s="5" t="str">
        <f>VLOOKUP(B642,'WinBUGS output'!A:C,3,FALSE)</f>
        <v>CBT individual (over 15 sessions)</v>
      </c>
      <c r="E642" s="5" t="str">
        <f>FIXED('WinBUGS output'!N641,2)</f>
        <v>-0.86</v>
      </c>
      <c r="F642" s="5" t="str">
        <f>FIXED('WinBUGS output'!M641,2)</f>
        <v>-1.56</v>
      </c>
      <c r="G642" s="5" t="str">
        <f>FIXED('WinBUGS output'!O641,2)</f>
        <v>-0.07</v>
      </c>
      <c r="H642"/>
      <c r="I642"/>
      <c r="J642"/>
    </row>
    <row r="643" spans="1:10" x14ac:dyDescent="0.25">
      <c r="A643">
        <v>23</v>
      </c>
      <c r="B643">
        <v>36</v>
      </c>
      <c r="C643" s="5" t="str">
        <f>VLOOKUP(A643,'WinBUGS output'!A:C,3,FALSE)</f>
        <v>Computerised cognitive bias modification</v>
      </c>
      <c r="D643" s="5" t="str">
        <f>VLOOKUP(B643,'WinBUGS output'!A:C,3,FALSE)</f>
        <v>Third-wave cognitive therapy individual</v>
      </c>
      <c r="E643" s="5" t="str">
        <f>FIXED('WinBUGS output'!N642,2)</f>
        <v>-1.12</v>
      </c>
      <c r="F643" s="5" t="str">
        <f>FIXED('WinBUGS output'!M642,2)</f>
        <v>-2.19</v>
      </c>
      <c r="G643" s="5" t="str">
        <f>FIXED('WinBUGS output'!O642,2)</f>
        <v>-0.07</v>
      </c>
      <c r="H643"/>
      <c r="I643"/>
      <c r="J643"/>
    </row>
    <row r="644" spans="1:10" x14ac:dyDescent="0.25">
      <c r="A644">
        <v>23</v>
      </c>
      <c r="B644">
        <v>37</v>
      </c>
      <c r="C644" s="5" t="str">
        <f>VLOOKUP(A644,'WinBUGS output'!A:C,3,FALSE)</f>
        <v>Computerised cognitive bias modification</v>
      </c>
      <c r="D644" s="5" t="str">
        <f>VLOOKUP(B644,'WinBUGS output'!A:C,3,FALSE)</f>
        <v>CBT individual (under 15 sessions) + citalopram</v>
      </c>
      <c r="E644" s="5" t="str">
        <f>FIXED('WinBUGS output'!N643,2)</f>
        <v>-0.99</v>
      </c>
      <c r="F644" s="5" t="str">
        <f>FIXED('WinBUGS output'!M643,2)</f>
        <v>-1.84</v>
      </c>
      <c r="G644" s="5" t="str">
        <f>FIXED('WinBUGS output'!O643,2)</f>
        <v>-0.08</v>
      </c>
      <c r="H644"/>
      <c r="I644"/>
      <c r="J644"/>
    </row>
    <row r="645" spans="1:10" x14ac:dyDescent="0.25">
      <c r="A645">
        <v>23</v>
      </c>
      <c r="B645">
        <v>38</v>
      </c>
      <c r="C645" s="5" t="str">
        <f>VLOOKUP(A645,'WinBUGS output'!A:C,3,FALSE)</f>
        <v>Computerised cognitive bias modification</v>
      </c>
      <c r="D645" s="5" t="str">
        <f>VLOOKUP(B645,'WinBUGS output'!A:C,3,FALSE)</f>
        <v>CBT individual (over 15 sessions) + any AD</v>
      </c>
      <c r="E645" s="5" t="str">
        <f>FIXED('WinBUGS output'!N644,2)</f>
        <v>-0.71</v>
      </c>
      <c r="F645" s="5" t="str">
        <f>FIXED('WinBUGS output'!M644,2)</f>
        <v>-2.08</v>
      </c>
      <c r="G645" s="5" t="str">
        <f>FIXED('WinBUGS output'!O644,2)</f>
        <v>0.78</v>
      </c>
      <c r="H645"/>
      <c r="I645"/>
      <c r="J645"/>
    </row>
    <row r="646" spans="1:10" x14ac:dyDescent="0.25">
      <c r="A646">
        <v>23</v>
      </c>
      <c r="B646">
        <v>39</v>
      </c>
      <c r="C646" s="5" t="str">
        <f>VLOOKUP(A646,'WinBUGS output'!A:C,3,FALSE)</f>
        <v>Computerised cognitive bias modification</v>
      </c>
      <c r="D646" s="5" t="str">
        <f>VLOOKUP(B646,'WinBUGS output'!A:C,3,FALSE)</f>
        <v>Third-wave cognitive therapy individual + any AD</v>
      </c>
      <c r="E646" s="5" t="str">
        <f>FIXED('WinBUGS output'!N645,2)</f>
        <v>-1.26</v>
      </c>
      <c r="F646" s="5" t="str">
        <f>FIXED('WinBUGS output'!M645,2)</f>
        <v>-2.72</v>
      </c>
      <c r="G646" s="5" t="str">
        <f>FIXED('WinBUGS output'!O645,2)</f>
        <v>0.12</v>
      </c>
      <c r="H646"/>
      <c r="I646"/>
      <c r="J646"/>
    </row>
    <row r="647" spans="1:10" x14ac:dyDescent="0.25">
      <c r="A647">
        <v>23</v>
      </c>
      <c r="B647">
        <v>40</v>
      </c>
      <c r="C647" s="5" t="str">
        <f>VLOOKUP(A647,'WinBUGS output'!A:C,3,FALSE)</f>
        <v>Computerised cognitive bias modification</v>
      </c>
      <c r="D647" s="5" t="str">
        <f>VLOOKUP(B647,'WinBUGS output'!A:C,3,FALSE)</f>
        <v>Exercise + Fluoxetine</v>
      </c>
      <c r="E647" s="5" t="str">
        <f>FIXED('WinBUGS output'!N646,2)</f>
        <v>-2.08</v>
      </c>
      <c r="F647" s="5" t="str">
        <f>FIXED('WinBUGS output'!M646,2)</f>
        <v>-3.04</v>
      </c>
      <c r="G647" s="5" t="str">
        <f>FIXED('WinBUGS output'!O646,2)</f>
        <v>-1.04</v>
      </c>
      <c r="H647"/>
      <c r="I647"/>
      <c r="J647"/>
    </row>
    <row r="648" spans="1:10" x14ac:dyDescent="0.25">
      <c r="A648">
        <v>24</v>
      </c>
      <c r="B648">
        <v>25</v>
      </c>
      <c r="C648" s="5" t="str">
        <f>VLOOKUP(A648,'WinBUGS output'!A:C,3,FALSE)</f>
        <v>Computerised-CBT (CCBT)</v>
      </c>
      <c r="D648" s="5" t="str">
        <f>VLOOKUP(B648,'WinBUGS output'!A:C,3,FALSE)</f>
        <v>Computerised-CBT (CCBT) + TAU</v>
      </c>
      <c r="E648" s="5" t="str">
        <f>FIXED('WinBUGS output'!N647,2)</f>
        <v>-0.02</v>
      </c>
      <c r="F648" s="5" t="str">
        <f>FIXED('WinBUGS output'!M647,2)</f>
        <v>-0.51</v>
      </c>
      <c r="G648" s="5" t="str">
        <f>FIXED('WinBUGS output'!O647,2)</f>
        <v>0.48</v>
      </c>
      <c r="H648"/>
      <c r="I648"/>
      <c r="J648"/>
    </row>
    <row r="649" spans="1:10" x14ac:dyDescent="0.25">
      <c r="A649">
        <v>24</v>
      </c>
      <c r="B649">
        <v>26</v>
      </c>
      <c r="C649" s="5" t="str">
        <f>VLOOKUP(A649,'WinBUGS output'!A:C,3,FALSE)</f>
        <v>Computerised-CBT (CCBT)</v>
      </c>
      <c r="D649" s="5" t="str">
        <f>VLOOKUP(B649,'WinBUGS output'!A:C,3,FALSE)</f>
        <v>Computerised-problem solving therapy</v>
      </c>
      <c r="E649" s="5" t="str">
        <f>FIXED('WinBUGS output'!N648,2)</f>
        <v>-0.03</v>
      </c>
      <c r="F649" s="5" t="str">
        <f>FIXED('WinBUGS output'!M648,2)</f>
        <v>-0.38</v>
      </c>
      <c r="G649" s="5" t="str">
        <f>FIXED('WinBUGS output'!O648,2)</f>
        <v>0.31</v>
      </c>
      <c r="H649" t="s">
        <v>1271</v>
      </c>
      <c r="I649" t="s">
        <v>1299</v>
      </c>
      <c r="J649" t="s">
        <v>1300</v>
      </c>
    </row>
    <row r="650" spans="1:10" x14ac:dyDescent="0.25">
      <c r="A650">
        <v>24</v>
      </c>
      <c r="B650">
        <v>27</v>
      </c>
      <c r="C650" s="5" t="str">
        <f>VLOOKUP(A650,'WinBUGS output'!A:C,3,FALSE)</f>
        <v>Computerised-CBT (CCBT)</v>
      </c>
      <c r="D650" s="5" t="str">
        <f>VLOOKUP(B650,'WinBUGS output'!A:C,3,FALSE)</f>
        <v>Interpersonal psychotherapy (IPT)</v>
      </c>
      <c r="E650" s="5" t="str">
        <f>FIXED('WinBUGS output'!N649,2)</f>
        <v>-0.86</v>
      </c>
      <c r="F650" s="5" t="str">
        <f>FIXED('WinBUGS output'!M649,2)</f>
        <v>-1.57</v>
      </c>
      <c r="G650" s="5" t="str">
        <f>FIXED('WinBUGS output'!O649,2)</f>
        <v>-0.12</v>
      </c>
      <c r="H650"/>
      <c r="I650"/>
      <c r="J650"/>
    </row>
    <row r="651" spans="1:10" x14ac:dyDescent="0.25">
      <c r="A651">
        <v>24</v>
      </c>
      <c r="B651">
        <v>28</v>
      </c>
      <c r="C651" s="5" t="str">
        <f>VLOOKUP(A651,'WinBUGS output'!A:C,3,FALSE)</f>
        <v>Computerised-CBT (CCBT)</v>
      </c>
      <c r="D651" s="5" t="str">
        <f>VLOOKUP(B651,'WinBUGS output'!A:C,3,FALSE)</f>
        <v>Emotion-focused therapy (EFT)</v>
      </c>
      <c r="E651" s="5" t="str">
        <f>FIXED('WinBUGS output'!N650,2)</f>
        <v>-0.16</v>
      </c>
      <c r="F651" s="5" t="str">
        <f>FIXED('WinBUGS output'!M650,2)</f>
        <v>-1.38</v>
      </c>
      <c r="G651" s="5" t="str">
        <f>FIXED('WinBUGS output'!O650,2)</f>
        <v>0.96</v>
      </c>
      <c r="H651"/>
      <c r="I651"/>
      <c r="J651"/>
    </row>
    <row r="652" spans="1:10" x14ac:dyDescent="0.25">
      <c r="A652">
        <v>24</v>
      </c>
      <c r="B652">
        <v>29</v>
      </c>
      <c r="C652" s="5" t="str">
        <f>VLOOKUP(A652,'WinBUGS output'!A:C,3,FALSE)</f>
        <v>Computerised-CBT (CCBT)</v>
      </c>
      <c r="D652" s="5" t="str">
        <f>VLOOKUP(B652,'WinBUGS output'!A:C,3,FALSE)</f>
        <v>Non-directive counselling</v>
      </c>
      <c r="E652" s="5" t="str">
        <f>FIXED('WinBUGS output'!N651,2)</f>
        <v>0.01</v>
      </c>
      <c r="F652" s="5" t="str">
        <f>FIXED('WinBUGS output'!M651,2)</f>
        <v>-0.60</v>
      </c>
      <c r="G652" s="5" t="str">
        <f>FIXED('WinBUGS output'!O651,2)</f>
        <v>0.64</v>
      </c>
      <c r="H652"/>
      <c r="I652"/>
      <c r="J652"/>
    </row>
    <row r="653" spans="1:10" x14ac:dyDescent="0.25">
      <c r="A653">
        <v>24</v>
      </c>
      <c r="B653">
        <v>30</v>
      </c>
      <c r="C653" s="5" t="str">
        <f>VLOOKUP(A653,'WinBUGS output'!A:C,3,FALSE)</f>
        <v>Computerised-CBT (CCBT)</v>
      </c>
      <c r="D653" s="5" t="str">
        <f>VLOOKUP(B653,'WinBUGS output'!A:C,3,FALSE)</f>
        <v>Relational client-centered therapy</v>
      </c>
      <c r="E653" s="5" t="str">
        <f>FIXED('WinBUGS output'!N652,2)</f>
        <v>0.20</v>
      </c>
      <c r="F653" s="5" t="str">
        <f>FIXED('WinBUGS output'!M652,2)</f>
        <v>-0.92</v>
      </c>
      <c r="G653" s="5" t="str">
        <f>FIXED('WinBUGS output'!O652,2)</f>
        <v>1.43</v>
      </c>
      <c r="H653"/>
      <c r="I653"/>
      <c r="J653"/>
    </row>
    <row r="654" spans="1:10" x14ac:dyDescent="0.25">
      <c r="A654">
        <v>24</v>
      </c>
      <c r="B654">
        <v>31</v>
      </c>
      <c r="C654" s="5" t="str">
        <f>VLOOKUP(A654,'WinBUGS output'!A:C,3,FALSE)</f>
        <v>Computerised-CBT (CCBT)</v>
      </c>
      <c r="D654" s="5" t="str">
        <f>VLOOKUP(B654,'WinBUGS output'!A:C,3,FALSE)</f>
        <v>Behavioural activation (BA)</v>
      </c>
      <c r="E654" s="5" t="str">
        <f>FIXED('WinBUGS output'!N653,2)</f>
        <v>-0.79</v>
      </c>
      <c r="F654" s="5" t="str">
        <f>FIXED('WinBUGS output'!M653,2)</f>
        <v>-1.39</v>
      </c>
      <c r="G654" s="5" t="str">
        <f>FIXED('WinBUGS output'!O653,2)</f>
        <v>-0.16</v>
      </c>
      <c r="H654"/>
      <c r="I654"/>
      <c r="J654"/>
    </row>
    <row r="655" spans="1:10" x14ac:dyDescent="0.25">
      <c r="A655">
        <v>24</v>
      </c>
      <c r="B655">
        <v>32</v>
      </c>
      <c r="C655" s="5" t="str">
        <f>VLOOKUP(A655,'WinBUGS output'!A:C,3,FALSE)</f>
        <v>Computerised-CBT (CCBT)</v>
      </c>
      <c r="D655" s="5" t="str">
        <f>VLOOKUP(B655,'WinBUGS output'!A:C,3,FALSE)</f>
        <v>Behavioural activation (BA) + TAU</v>
      </c>
      <c r="E655" s="5" t="str">
        <f>FIXED('WinBUGS output'!N654,2)</f>
        <v>-0.67</v>
      </c>
      <c r="F655" s="5" t="str">
        <f>FIXED('WinBUGS output'!M654,2)</f>
        <v>-1.50</v>
      </c>
      <c r="G655" s="5" t="str">
        <f>FIXED('WinBUGS output'!O654,2)</f>
        <v>0.16</v>
      </c>
      <c r="H655"/>
      <c r="I655"/>
      <c r="J655"/>
    </row>
    <row r="656" spans="1:10" x14ac:dyDescent="0.25">
      <c r="A656">
        <v>24</v>
      </c>
      <c r="B656">
        <v>33</v>
      </c>
      <c r="C656" s="5" t="str">
        <f>VLOOKUP(A656,'WinBUGS output'!A:C,3,FALSE)</f>
        <v>Computerised-CBT (CCBT)</v>
      </c>
      <c r="D656" s="5" t="str">
        <f>VLOOKUP(B656,'WinBUGS output'!A:C,3,FALSE)</f>
        <v>CBT individual (under 15 sessions)</v>
      </c>
      <c r="E656" s="5" t="str">
        <f>FIXED('WinBUGS output'!N655,2)</f>
        <v>0.12</v>
      </c>
      <c r="F656" s="5" t="str">
        <f>FIXED('WinBUGS output'!M655,2)</f>
        <v>-0.47</v>
      </c>
      <c r="G656" s="5" t="str">
        <f>FIXED('WinBUGS output'!O655,2)</f>
        <v>0.72</v>
      </c>
      <c r="H656"/>
      <c r="I656"/>
      <c r="J656"/>
    </row>
    <row r="657" spans="1:10" x14ac:dyDescent="0.25">
      <c r="A657">
        <v>24</v>
      </c>
      <c r="B657">
        <v>34</v>
      </c>
      <c r="C657" s="5" t="str">
        <f>VLOOKUP(A657,'WinBUGS output'!A:C,3,FALSE)</f>
        <v>Computerised-CBT (CCBT)</v>
      </c>
      <c r="D657" s="5" t="str">
        <f>VLOOKUP(B657,'WinBUGS output'!A:C,3,FALSE)</f>
        <v>CBT individual (under 15 sessions) + TAU</v>
      </c>
      <c r="E657" s="5" t="str">
        <f>FIXED('WinBUGS output'!N656,2)</f>
        <v>-0.05</v>
      </c>
      <c r="F657" s="5" t="str">
        <f>FIXED('WinBUGS output'!M656,2)</f>
        <v>-0.73</v>
      </c>
      <c r="G657" s="5" t="str">
        <f>FIXED('WinBUGS output'!O656,2)</f>
        <v>0.64</v>
      </c>
      <c r="H657"/>
      <c r="I657"/>
      <c r="J657"/>
    </row>
    <row r="658" spans="1:10" x14ac:dyDescent="0.25">
      <c r="A658">
        <v>24</v>
      </c>
      <c r="B658">
        <v>35</v>
      </c>
      <c r="C658" s="5" t="str">
        <f>VLOOKUP(A658,'WinBUGS output'!A:C,3,FALSE)</f>
        <v>Computerised-CBT (CCBT)</v>
      </c>
      <c r="D658" s="5" t="str">
        <f>VLOOKUP(B658,'WinBUGS output'!A:C,3,FALSE)</f>
        <v>CBT individual (over 15 sessions)</v>
      </c>
      <c r="E658" s="5" t="str">
        <f>FIXED('WinBUGS output'!N657,2)</f>
        <v>-0.91</v>
      </c>
      <c r="F658" s="5" t="str">
        <f>FIXED('WinBUGS output'!M657,2)</f>
        <v>-1.50</v>
      </c>
      <c r="G658" s="5" t="str">
        <f>FIXED('WinBUGS output'!O657,2)</f>
        <v>-0.29</v>
      </c>
      <c r="H658"/>
      <c r="I658"/>
      <c r="J658"/>
    </row>
    <row r="659" spans="1:10" x14ac:dyDescent="0.25">
      <c r="A659">
        <v>24</v>
      </c>
      <c r="B659">
        <v>36</v>
      </c>
      <c r="C659" s="5" t="str">
        <f>VLOOKUP(A659,'WinBUGS output'!A:C,3,FALSE)</f>
        <v>Computerised-CBT (CCBT)</v>
      </c>
      <c r="D659" s="5" t="str">
        <f>VLOOKUP(B659,'WinBUGS output'!A:C,3,FALSE)</f>
        <v>Third-wave cognitive therapy individual</v>
      </c>
      <c r="E659" s="5" t="str">
        <f>FIXED('WinBUGS output'!N658,2)</f>
        <v>-1.17</v>
      </c>
      <c r="F659" s="5" t="str">
        <f>FIXED('WinBUGS output'!M658,2)</f>
        <v>-2.17</v>
      </c>
      <c r="G659" s="5" t="str">
        <f>FIXED('WinBUGS output'!O658,2)</f>
        <v>-0.23</v>
      </c>
      <c r="H659"/>
      <c r="I659"/>
      <c r="J659"/>
    </row>
    <row r="660" spans="1:10" x14ac:dyDescent="0.25">
      <c r="A660">
        <v>24</v>
      </c>
      <c r="B660">
        <v>37</v>
      </c>
      <c r="C660" s="5" t="str">
        <f>VLOOKUP(A660,'WinBUGS output'!A:C,3,FALSE)</f>
        <v>Computerised-CBT (CCBT)</v>
      </c>
      <c r="D660" s="5" t="str">
        <f>VLOOKUP(B660,'WinBUGS output'!A:C,3,FALSE)</f>
        <v>CBT individual (under 15 sessions) + citalopram</v>
      </c>
      <c r="E660" s="5" t="str">
        <f>FIXED('WinBUGS output'!N659,2)</f>
        <v>-1.04</v>
      </c>
      <c r="F660" s="5" t="str">
        <f>FIXED('WinBUGS output'!M659,2)</f>
        <v>-1.81</v>
      </c>
      <c r="G660" s="5" t="str">
        <f>FIXED('WinBUGS output'!O659,2)</f>
        <v>-0.25</v>
      </c>
      <c r="H660"/>
      <c r="I660"/>
      <c r="J660"/>
    </row>
    <row r="661" spans="1:10" x14ac:dyDescent="0.25">
      <c r="A661">
        <v>24</v>
      </c>
      <c r="B661">
        <v>38</v>
      </c>
      <c r="C661" s="5" t="str">
        <f>VLOOKUP(A661,'WinBUGS output'!A:C,3,FALSE)</f>
        <v>Computerised-CBT (CCBT)</v>
      </c>
      <c r="D661" s="5" t="str">
        <f>VLOOKUP(B661,'WinBUGS output'!A:C,3,FALSE)</f>
        <v>CBT individual (over 15 sessions) + any AD</v>
      </c>
      <c r="E661" s="5" t="str">
        <f>FIXED('WinBUGS output'!N660,2)</f>
        <v>-0.76</v>
      </c>
      <c r="F661" s="5" t="str">
        <f>FIXED('WinBUGS output'!M660,2)</f>
        <v>-2.08</v>
      </c>
      <c r="G661" s="5" t="str">
        <f>FIXED('WinBUGS output'!O660,2)</f>
        <v>0.66</v>
      </c>
      <c r="H661"/>
      <c r="I661"/>
      <c r="J661"/>
    </row>
    <row r="662" spans="1:10" x14ac:dyDescent="0.25">
      <c r="A662">
        <v>24</v>
      </c>
      <c r="B662">
        <v>39</v>
      </c>
      <c r="C662" s="5" t="str">
        <f>VLOOKUP(A662,'WinBUGS output'!A:C,3,FALSE)</f>
        <v>Computerised-CBT (CCBT)</v>
      </c>
      <c r="D662" s="5" t="str">
        <f>VLOOKUP(B662,'WinBUGS output'!A:C,3,FALSE)</f>
        <v>Third-wave cognitive therapy individual + any AD</v>
      </c>
      <c r="E662" s="5" t="str">
        <f>FIXED('WinBUGS output'!N661,2)</f>
        <v>-1.31</v>
      </c>
      <c r="F662" s="5" t="str">
        <f>FIXED('WinBUGS output'!M661,2)</f>
        <v>-2.75</v>
      </c>
      <c r="G662" s="5" t="str">
        <f>FIXED('WinBUGS output'!O661,2)</f>
        <v>0.00</v>
      </c>
      <c r="H662"/>
      <c r="I662"/>
      <c r="J662"/>
    </row>
    <row r="663" spans="1:10" x14ac:dyDescent="0.25">
      <c r="A663">
        <v>24</v>
      </c>
      <c r="B663">
        <v>40</v>
      </c>
      <c r="C663" s="5" t="str">
        <f>VLOOKUP(A663,'WinBUGS output'!A:C,3,FALSE)</f>
        <v>Computerised-CBT (CCBT)</v>
      </c>
      <c r="D663" s="5" t="str">
        <f>VLOOKUP(B663,'WinBUGS output'!A:C,3,FALSE)</f>
        <v>Exercise + Fluoxetine</v>
      </c>
      <c r="E663" s="5" t="str">
        <f>FIXED('WinBUGS output'!N662,2)</f>
        <v>-2.13</v>
      </c>
      <c r="F663" s="5" t="str">
        <f>FIXED('WinBUGS output'!M662,2)</f>
        <v>-3.03</v>
      </c>
      <c r="G663" s="5" t="str">
        <f>FIXED('WinBUGS output'!O662,2)</f>
        <v>-1.19</v>
      </c>
      <c r="H663"/>
      <c r="I663"/>
      <c r="J663"/>
    </row>
    <row r="664" spans="1:10" x14ac:dyDescent="0.25">
      <c r="A664">
        <v>25</v>
      </c>
      <c r="B664">
        <v>26</v>
      </c>
      <c r="C664" s="5" t="str">
        <f>VLOOKUP(A664,'WinBUGS output'!A:C,3,FALSE)</f>
        <v>Computerised-CBT (CCBT) + TAU</v>
      </c>
      <c r="D664" s="5" t="str">
        <f>VLOOKUP(B664,'WinBUGS output'!A:C,3,FALSE)</f>
        <v>Computerised-problem solving therapy</v>
      </c>
      <c r="E664" s="5" t="str">
        <f>FIXED('WinBUGS output'!N663,2)</f>
        <v>0.00</v>
      </c>
      <c r="F664" s="5" t="str">
        <f>FIXED('WinBUGS output'!M663,2)</f>
        <v>-0.55</v>
      </c>
      <c r="G664" s="5" t="str">
        <f>FIXED('WinBUGS output'!O663,2)</f>
        <v>0.51</v>
      </c>
      <c r="H664"/>
      <c r="I664"/>
      <c r="J664"/>
    </row>
    <row r="665" spans="1:10" x14ac:dyDescent="0.25">
      <c r="A665">
        <v>25</v>
      </c>
      <c r="B665">
        <v>27</v>
      </c>
      <c r="C665" s="5" t="str">
        <f>VLOOKUP(A665,'WinBUGS output'!A:C,3,FALSE)</f>
        <v>Computerised-CBT (CCBT) + TAU</v>
      </c>
      <c r="D665" s="5" t="str">
        <f>VLOOKUP(B665,'WinBUGS output'!A:C,3,FALSE)</f>
        <v>Interpersonal psychotherapy (IPT)</v>
      </c>
      <c r="E665" s="5" t="str">
        <f>FIXED('WinBUGS output'!N664,2)</f>
        <v>-0.84</v>
      </c>
      <c r="F665" s="5" t="str">
        <f>FIXED('WinBUGS output'!M664,2)</f>
        <v>-1.52</v>
      </c>
      <c r="G665" s="5" t="str">
        <f>FIXED('WinBUGS output'!O664,2)</f>
        <v>-0.12</v>
      </c>
      <c r="H665"/>
      <c r="I665"/>
      <c r="J665"/>
    </row>
    <row r="666" spans="1:10" x14ac:dyDescent="0.25">
      <c r="A666">
        <v>25</v>
      </c>
      <c r="B666">
        <v>28</v>
      </c>
      <c r="C666" s="5" t="str">
        <f>VLOOKUP(A666,'WinBUGS output'!A:C,3,FALSE)</f>
        <v>Computerised-CBT (CCBT) + TAU</v>
      </c>
      <c r="D666" s="5" t="str">
        <f>VLOOKUP(B666,'WinBUGS output'!A:C,3,FALSE)</f>
        <v>Emotion-focused therapy (EFT)</v>
      </c>
      <c r="E666" s="5" t="str">
        <f>FIXED('WinBUGS output'!N665,2)</f>
        <v>-0.14</v>
      </c>
      <c r="F666" s="5" t="str">
        <f>FIXED('WinBUGS output'!M665,2)</f>
        <v>-1.30</v>
      </c>
      <c r="G666" s="5" t="str">
        <f>FIXED('WinBUGS output'!O665,2)</f>
        <v>0.92</v>
      </c>
      <c r="H666"/>
      <c r="I666"/>
      <c r="J666"/>
    </row>
    <row r="667" spans="1:10" x14ac:dyDescent="0.25">
      <c r="A667">
        <v>25</v>
      </c>
      <c r="B667">
        <v>29</v>
      </c>
      <c r="C667" s="5" t="str">
        <f>VLOOKUP(A667,'WinBUGS output'!A:C,3,FALSE)</f>
        <v>Computerised-CBT (CCBT) + TAU</v>
      </c>
      <c r="D667" s="5" t="str">
        <f>VLOOKUP(B667,'WinBUGS output'!A:C,3,FALSE)</f>
        <v>Non-directive counselling</v>
      </c>
      <c r="E667" s="5" t="str">
        <f>FIXED('WinBUGS output'!N666,2)</f>
        <v>0.04</v>
      </c>
      <c r="F667" s="5" t="str">
        <f>FIXED('WinBUGS output'!M666,2)</f>
        <v>-0.45</v>
      </c>
      <c r="G667" s="5" t="str">
        <f>FIXED('WinBUGS output'!O666,2)</f>
        <v>0.54</v>
      </c>
      <c r="H667"/>
      <c r="I667"/>
      <c r="J667"/>
    </row>
    <row r="668" spans="1:10" x14ac:dyDescent="0.25">
      <c r="A668">
        <v>25</v>
      </c>
      <c r="B668">
        <v>30</v>
      </c>
      <c r="C668" s="5" t="str">
        <f>VLOOKUP(A668,'WinBUGS output'!A:C,3,FALSE)</f>
        <v>Computerised-CBT (CCBT) + TAU</v>
      </c>
      <c r="D668" s="5" t="str">
        <f>VLOOKUP(B668,'WinBUGS output'!A:C,3,FALSE)</f>
        <v>Relational client-centered therapy</v>
      </c>
      <c r="E668" s="5" t="str">
        <f>FIXED('WinBUGS output'!N667,2)</f>
        <v>0.22</v>
      </c>
      <c r="F668" s="5" t="str">
        <f>FIXED('WinBUGS output'!M667,2)</f>
        <v>-0.84</v>
      </c>
      <c r="G668" s="5" t="str">
        <f>FIXED('WinBUGS output'!O667,2)</f>
        <v>1.40</v>
      </c>
      <c r="H668"/>
      <c r="I668"/>
      <c r="J668"/>
    </row>
    <row r="669" spans="1:10" x14ac:dyDescent="0.25">
      <c r="A669">
        <v>25</v>
      </c>
      <c r="B669">
        <v>31</v>
      </c>
      <c r="C669" s="5" t="str">
        <f>VLOOKUP(A669,'WinBUGS output'!A:C,3,FALSE)</f>
        <v>Computerised-CBT (CCBT) + TAU</v>
      </c>
      <c r="D669" s="5" t="str">
        <f>VLOOKUP(B669,'WinBUGS output'!A:C,3,FALSE)</f>
        <v>Behavioural activation (BA)</v>
      </c>
      <c r="E669" s="5" t="str">
        <f>FIXED('WinBUGS output'!N668,2)</f>
        <v>-0.76</v>
      </c>
      <c r="F669" s="5" t="str">
        <f>FIXED('WinBUGS output'!M668,2)</f>
        <v>-1.29</v>
      </c>
      <c r="G669" s="5" t="str">
        <f>FIXED('WinBUGS output'!O668,2)</f>
        <v>-0.22</v>
      </c>
      <c r="H669"/>
      <c r="I669"/>
      <c r="J669"/>
    </row>
    <row r="670" spans="1:10" x14ac:dyDescent="0.25">
      <c r="A670">
        <v>25</v>
      </c>
      <c r="B670">
        <v>32</v>
      </c>
      <c r="C670" s="5" t="str">
        <f>VLOOKUP(A670,'WinBUGS output'!A:C,3,FALSE)</f>
        <v>Computerised-CBT (CCBT) + TAU</v>
      </c>
      <c r="D670" s="5" t="str">
        <f>VLOOKUP(B670,'WinBUGS output'!A:C,3,FALSE)</f>
        <v>Behavioural activation (BA) + TAU</v>
      </c>
      <c r="E670" s="5" t="str">
        <f>FIXED('WinBUGS output'!N669,2)</f>
        <v>-0.64</v>
      </c>
      <c r="F670" s="5" t="str">
        <f>FIXED('WinBUGS output'!M669,2)</f>
        <v>-1.39</v>
      </c>
      <c r="G670" s="5" t="str">
        <f>FIXED('WinBUGS output'!O669,2)</f>
        <v>0.10</v>
      </c>
      <c r="H670"/>
      <c r="I670"/>
      <c r="J670"/>
    </row>
    <row r="671" spans="1:10" x14ac:dyDescent="0.25">
      <c r="A671">
        <v>25</v>
      </c>
      <c r="B671">
        <v>33</v>
      </c>
      <c r="C671" s="5" t="str">
        <f>VLOOKUP(A671,'WinBUGS output'!A:C,3,FALSE)</f>
        <v>Computerised-CBT (CCBT) + TAU</v>
      </c>
      <c r="D671" s="5" t="str">
        <f>VLOOKUP(B671,'WinBUGS output'!A:C,3,FALSE)</f>
        <v>CBT individual (under 15 sessions)</v>
      </c>
      <c r="E671" s="5" t="str">
        <f>FIXED('WinBUGS output'!N670,2)</f>
        <v>0.14</v>
      </c>
      <c r="F671" s="5" t="str">
        <f>FIXED('WinBUGS output'!M670,2)</f>
        <v>-0.32</v>
      </c>
      <c r="G671" s="5" t="str">
        <f>FIXED('WinBUGS output'!O670,2)</f>
        <v>0.62</v>
      </c>
      <c r="H671"/>
      <c r="I671"/>
      <c r="J671"/>
    </row>
    <row r="672" spans="1:10" x14ac:dyDescent="0.25">
      <c r="A672">
        <v>25</v>
      </c>
      <c r="B672">
        <v>34</v>
      </c>
      <c r="C672" s="5" t="str">
        <f>VLOOKUP(A672,'WinBUGS output'!A:C,3,FALSE)</f>
        <v>Computerised-CBT (CCBT) + TAU</v>
      </c>
      <c r="D672" s="5" t="str">
        <f>VLOOKUP(B672,'WinBUGS output'!A:C,3,FALSE)</f>
        <v>CBT individual (under 15 sessions) + TAU</v>
      </c>
      <c r="E672" s="5" t="str">
        <f>FIXED('WinBUGS output'!N671,2)</f>
        <v>-0.02</v>
      </c>
      <c r="F672" s="5" t="str">
        <f>FIXED('WinBUGS output'!M671,2)</f>
        <v>-0.58</v>
      </c>
      <c r="G672" s="5" t="str">
        <f>FIXED('WinBUGS output'!O671,2)</f>
        <v>0.54</v>
      </c>
      <c r="H672"/>
      <c r="I672"/>
      <c r="J672"/>
    </row>
    <row r="673" spans="1:10" x14ac:dyDescent="0.25">
      <c r="A673">
        <v>25</v>
      </c>
      <c r="B673">
        <v>35</v>
      </c>
      <c r="C673" s="5" t="str">
        <f>VLOOKUP(A673,'WinBUGS output'!A:C,3,FALSE)</f>
        <v>Computerised-CBT (CCBT) + TAU</v>
      </c>
      <c r="D673" s="5" t="str">
        <f>VLOOKUP(B673,'WinBUGS output'!A:C,3,FALSE)</f>
        <v>CBT individual (over 15 sessions)</v>
      </c>
      <c r="E673" s="5" t="str">
        <f>FIXED('WinBUGS output'!N672,2)</f>
        <v>-0.88</v>
      </c>
      <c r="F673" s="5" t="str">
        <f>FIXED('WinBUGS output'!M672,2)</f>
        <v>-1.45</v>
      </c>
      <c r="G673" s="5" t="str">
        <f>FIXED('WinBUGS output'!O672,2)</f>
        <v>-0.30</v>
      </c>
      <c r="H673"/>
      <c r="I673"/>
      <c r="J673"/>
    </row>
    <row r="674" spans="1:10" x14ac:dyDescent="0.25">
      <c r="A674">
        <v>25</v>
      </c>
      <c r="B674">
        <v>36</v>
      </c>
      <c r="C674" s="5" t="str">
        <f>VLOOKUP(A674,'WinBUGS output'!A:C,3,FALSE)</f>
        <v>Computerised-CBT (CCBT) + TAU</v>
      </c>
      <c r="D674" s="5" t="str">
        <f>VLOOKUP(B674,'WinBUGS output'!A:C,3,FALSE)</f>
        <v>Third-wave cognitive therapy individual</v>
      </c>
      <c r="E674" s="5" t="str">
        <f>FIXED('WinBUGS output'!N673,2)</f>
        <v>-1.15</v>
      </c>
      <c r="F674" s="5" t="str">
        <f>FIXED('WinBUGS output'!M673,2)</f>
        <v>-2.13</v>
      </c>
      <c r="G674" s="5" t="str">
        <f>FIXED('WinBUGS output'!O673,2)</f>
        <v>-0.22</v>
      </c>
      <c r="H674"/>
      <c r="I674"/>
      <c r="J674"/>
    </row>
    <row r="675" spans="1:10" x14ac:dyDescent="0.25">
      <c r="A675">
        <v>25</v>
      </c>
      <c r="B675">
        <v>37</v>
      </c>
      <c r="C675" s="5" t="str">
        <f>VLOOKUP(A675,'WinBUGS output'!A:C,3,FALSE)</f>
        <v>Computerised-CBT (CCBT) + TAU</v>
      </c>
      <c r="D675" s="5" t="str">
        <f>VLOOKUP(B675,'WinBUGS output'!A:C,3,FALSE)</f>
        <v>CBT individual (under 15 sessions) + citalopram</v>
      </c>
      <c r="E675" s="5" t="str">
        <f>FIXED('WinBUGS output'!N674,2)</f>
        <v>-1.02</v>
      </c>
      <c r="F675" s="5" t="str">
        <f>FIXED('WinBUGS output'!M674,2)</f>
        <v>-1.71</v>
      </c>
      <c r="G675" s="5" t="str">
        <f>FIXED('WinBUGS output'!O674,2)</f>
        <v>-0.31</v>
      </c>
      <c r="H675"/>
      <c r="I675"/>
      <c r="J675"/>
    </row>
    <row r="676" spans="1:10" x14ac:dyDescent="0.25">
      <c r="A676">
        <v>25</v>
      </c>
      <c r="B676">
        <v>38</v>
      </c>
      <c r="C676" s="5" t="str">
        <f>VLOOKUP(A676,'WinBUGS output'!A:C,3,FALSE)</f>
        <v>Computerised-CBT (CCBT) + TAU</v>
      </c>
      <c r="D676" s="5" t="str">
        <f>VLOOKUP(B676,'WinBUGS output'!A:C,3,FALSE)</f>
        <v>CBT individual (over 15 sessions) + any AD</v>
      </c>
      <c r="E676" s="5" t="str">
        <f>FIXED('WinBUGS output'!N675,2)</f>
        <v>-0.74</v>
      </c>
      <c r="F676" s="5" t="str">
        <f>FIXED('WinBUGS output'!M675,2)</f>
        <v>-2.02</v>
      </c>
      <c r="G676" s="5" t="str">
        <f>FIXED('WinBUGS output'!O675,2)</f>
        <v>0.63</v>
      </c>
      <c r="H676"/>
      <c r="I676"/>
      <c r="J676"/>
    </row>
    <row r="677" spans="1:10" x14ac:dyDescent="0.25">
      <c r="A677">
        <v>25</v>
      </c>
      <c r="B677">
        <v>39</v>
      </c>
      <c r="C677" s="5" t="str">
        <f>VLOOKUP(A677,'WinBUGS output'!A:C,3,FALSE)</f>
        <v>Computerised-CBT (CCBT) + TAU</v>
      </c>
      <c r="D677" s="5" t="str">
        <f>VLOOKUP(B677,'WinBUGS output'!A:C,3,FALSE)</f>
        <v>Third-wave cognitive therapy individual + any AD</v>
      </c>
      <c r="E677" s="5" t="str">
        <f>FIXED('WinBUGS output'!N676,2)</f>
        <v>-1.29</v>
      </c>
      <c r="F677" s="5" t="str">
        <f>FIXED('WinBUGS output'!M676,2)</f>
        <v>-2.69</v>
      </c>
      <c r="G677" s="5" t="str">
        <f>FIXED('WinBUGS output'!O676,2)</f>
        <v>-0.02</v>
      </c>
      <c r="H677"/>
      <c r="I677"/>
      <c r="J677"/>
    </row>
    <row r="678" spans="1:10" x14ac:dyDescent="0.25">
      <c r="A678">
        <v>25</v>
      </c>
      <c r="B678">
        <v>40</v>
      </c>
      <c r="C678" s="5" t="str">
        <f>VLOOKUP(A678,'WinBUGS output'!A:C,3,FALSE)</f>
        <v>Computerised-CBT (CCBT) + TAU</v>
      </c>
      <c r="D678" s="5" t="str">
        <f>VLOOKUP(B678,'WinBUGS output'!A:C,3,FALSE)</f>
        <v>Exercise + Fluoxetine</v>
      </c>
      <c r="E678" s="5" t="str">
        <f>FIXED('WinBUGS output'!N677,2)</f>
        <v>-2.11</v>
      </c>
      <c r="F678" s="5" t="str">
        <f>FIXED('WinBUGS output'!M677,2)</f>
        <v>-2.95</v>
      </c>
      <c r="G678" s="5" t="str">
        <f>FIXED('WinBUGS output'!O677,2)</f>
        <v>-1.23</v>
      </c>
      <c r="H678"/>
      <c r="I678"/>
      <c r="J678"/>
    </row>
    <row r="679" spans="1:10" x14ac:dyDescent="0.25">
      <c r="A679">
        <v>26</v>
      </c>
      <c r="B679">
        <v>27</v>
      </c>
      <c r="C679" s="5" t="str">
        <f>VLOOKUP(A679,'WinBUGS output'!A:C,3,FALSE)</f>
        <v>Computerised-problem solving therapy</v>
      </c>
      <c r="D679" s="5" t="str">
        <f>VLOOKUP(B679,'WinBUGS output'!A:C,3,FALSE)</f>
        <v>Interpersonal psychotherapy (IPT)</v>
      </c>
      <c r="E679" s="5" t="str">
        <f>FIXED('WinBUGS output'!N678,2)</f>
        <v>-0.83</v>
      </c>
      <c r="F679" s="5" t="str">
        <f>FIXED('WinBUGS output'!M678,2)</f>
        <v>-1.56</v>
      </c>
      <c r="G679" s="5" t="str">
        <f>FIXED('WinBUGS output'!O678,2)</f>
        <v>-0.07</v>
      </c>
      <c r="H679"/>
      <c r="I679"/>
      <c r="J679"/>
    </row>
    <row r="680" spans="1:10" x14ac:dyDescent="0.25">
      <c r="A680">
        <v>26</v>
      </c>
      <c r="B680">
        <v>28</v>
      </c>
      <c r="C680" s="5" t="str">
        <f>VLOOKUP(A680,'WinBUGS output'!A:C,3,FALSE)</f>
        <v>Computerised-problem solving therapy</v>
      </c>
      <c r="D680" s="5" t="str">
        <f>VLOOKUP(B680,'WinBUGS output'!A:C,3,FALSE)</f>
        <v>Emotion-focused therapy (EFT)</v>
      </c>
      <c r="E680" s="5" t="str">
        <f>FIXED('WinBUGS output'!N679,2)</f>
        <v>-0.13</v>
      </c>
      <c r="F680" s="5" t="str">
        <f>FIXED('WinBUGS output'!M679,2)</f>
        <v>-1.36</v>
      </c>
      <c r="G680" s="5" t="str">
        <f>FIXED('WinBUGS output'!O679,2)</f>
        <v>1.00</v>
      </c>
      <c r="H680"/>
      <c r="I680"/>
      <c r="J680"/>
    </row>
    <row r="681" spans="1:10" x14ac:dyDescent="0.25">
      <c r="A681">
        <v>26</v>
      </c>
      <c r="B681">
        <v>29</v>
      </c>
      <c r="C681" s="5" t="str">
        <f>VLOOKUP(A681,'WinBUGS output'!A:C,3,FALSE)</f>
        <v>Computerised-problem solving therapy</v>
      </c>
      <c r="D681" s="5" t="str">
        <f>VLOOKUP(B681,'WinBUGS output'!A:C,3,FALSE)</f>
        <v>Non-directive counselling</v>
      </c>
      <c r="E681" s="5" t="str">
        <f>FIXED('WinBUGS output'!N680,2)</f>
        <v>0.04</v>
      </c>
      <c r="F681" s="5" t="str">
        <f>FIXED('WinBUGS output'!M680,2)</f>
        <v>-0.59</v>
      </c>
      <c r="G681" s="5" t="str">
        <f>FIXED('WinBUGS output'!O680,2)</f>
        <v>0.70</v>
      </c>
      <c r="H681"/>
      <c r="I681"/>
      <c r="J681"/>
    </row>
    <row r="682" spans="1:10" x14ac:dyDescent="0.25">
      <c r="A682">
        <v>26</v>
      </c>
      <c r="B682">
        <v>30</v>
      </c>
      <c r="C682" s="5" t="str">
        <f>VLOOKUP(A682,'WinBUGS output'!A:C,3,FALSE)</f>
        <v>Computerised-problem solving therapy</v>
      </c>
      <c r="D682" s="5" t="str">
        <f>VLOOKUP(B682,'WinBUGS output'!A:C,3,FALSE)</f>
        <v>Relational client-centered therapy</v>
      </c>
      <c r="E682" s="5" t="str">
        <f>FIXED('WinBUGS output'!N681,2)</f>
        <v>0.23</v>
      </c>
      <c r="F682" s="5" t="str">
        <f>FIXED('WinBUGS output'!M681,2)</f>
        <v>-0.89</v>
      </c>
      <c r="G682" s="5" t="str">
        <f>FIXED('WinBUGS output'!O681,2)</f>
        <v>1.47</v>
      </c>
      <c r="H682"/>
      <c r="I682"/>
      <c r="J682"/>
    </row>
    <row r="683" spans="1:10" x14ac:dyDescent="0.25">
      <c r="A683">
        <v>26</v>
      </c>
      <c r="B683">
        <v>31</v>
      </c>
      <c r="C683" s="5" t="str">
        <f>VLOOKUP(A683,'WinBUGS output'!A:C,3,FALSE)</f>
        <v>Computerised-problem solving therapy</v>
      </c>
      <c r="D683" s="5" t="str">
        <f>VLOOKUP(B683,'WinBUGS output'!A:C,3,FALSE)</f>
        <v>Behavioural activation (BA)</v>
      </c>
      <c r="E683" s="5" t="str">
        <f>FIXED('WinBUGS output'!N682,2)</f>
        <v>-0.75</v>
      </c>
      <c r="F683" s="5" t="str">
        <f>FIXED('WinBUGS output'!M682,2)</f>
        <v>-1.38</v>
      </c>
      <c r="G683" s="5" t="str">
        <f>FIXED('WinBUGS output'!O682,2)</f>
        <v>-0.09</v>
      </c>
      <c r="H683"/>
      <c r="I683"/>
      <c r="J683"/>
    </row>
    <row r="684" spans="1:10" x14ac:dyDescent="0.25">
      <c r="A684">
        <v>26</v>
      </c>
      <c r="B684">
        <v>32</v>
      </c>
      <c r="C684" s="5" t="str">
        <f>VLOOKUP(A684,'WinBUGS output'!A:C,3,FALSE)</f>
        <v>Computerised-problem solving therapy</v>
      </c>
      <c r="D684" s="5" t="str">
        <f>VLOOKUP(B684,'WinBUGS output'!A:C,3,FALSE)</f>
        <v>Behavioural activation (BA) + TAU</v>
      </c>
      <c r="E684" s="5" t="str">
        <f>FIXED('WinBUGS output'!N683,2)</f>
        <v>-0.63</v>
      </c>
      <c r="F684" s="5" t="str">
        <f>FIXED('WinBUGS output'!M683,2)</f>
        <v>-1.48</v>
      </c>
      <c r="G684" s="5" t="str">
        <f>FIXED('WinBUGS output'!O683,2)</f>
        <v>0.22</v>
      </c>
      <c r="H684"/>
      <c r="I684"/>
      <c r="J684"/>
    </row>
    <row r="685" spans="1:10" x14ac:dyDescent="0.25">
      <c r="A685">
        <v>26</v>
      </c>
      <c r="B685">
        <v>33</v>
      </c>
      <c r="C685" s="5" t="str">
        <f>VLOOKUP(A685,'WinBUGS output'!A:C,3,FALSE)</f>
        <v>Computerised-problem solving therapy</v>
      </c>
      <c r="D685" s="5" t="str">
        <f>VLOOKUP(B685,'WinBUGS output'!A:C,3,FALSE)</f>
        <v>CBT individual (under 15 sessions)</v>
      </c>
      <c r="E685" s="5" t="str">
        <f>FIXED('WinBUGS output'!N684,2)</f>
        <v>0.15</v>
      </c>
      <c r="F685" s="5" t="str">
        <f>FIXED('WinBUGS output'!M684,2)</f>
        <v>-0.46</v>
      </c>
      <c r="G685" s="5" t="str">
        <f>FIXED('WinBUGS output'!O684,2)</f>
        <v>0.79</v>
      </c>
      <c r="H685"/>
      <c r="I685"/>
      <c r="J685"/>
    </row>
    <row r="686" spans="1:10" x14ac:dyDescent="0.25">
      <c r="A686">
        <v>26</v>
      </c>
      <c r="B686">
        <v>34</v>
      </c>
      <c r="C686" s="5" t="str">
        <f>VLOOKUP(A686,'WinBUGS output'!A:C,3,FALSE)</f>
        <v>Computerised-problem solving therapy</v>
      </c>
      <c r="D686" s="5" t="str">
        <f>VLOOKUP(B686,'WinBUGS output'!A:C,3,FALSE)</f>
        <v>CBT individual (under 15 sessions) + TAU</v>
      </c>
      <c r="E686" s="5" t="str">
        <f>FIXED('WinBUGS output'!N685,2)</f>
        <v>-0.02</v>
      </c>
      <c r="F686" s="5" t="str">
        <f>FIXED('WinBUGS output'!M685,2)</f>
        <v>-0.72</v>
      </c>
      <c r="G686" s="5" t="str">
        <f>FIXED('WinBUGS output'!O685,2)</f>
        <v>0.70</v>
      </c>
      <c r="H686"/>
      <c r="I686"/>
      <c r="J686"/>
    </row>
    <row r="687" spans="1:10" x14ac:dyDescent="0.25">
      <c r="A687">
        <v>26</v>
      </c>
      <c r="B687">
        <v>35</v>
      </c>
      <c r="C687" s="5" t="str">
        <f>VLOOKUP(A687,'WinBUGS output'!A:C,3,FALSE)</f>
        <v>Computerised-problem solving therapy</v>
      </c>
      <c r="D687" s="5" t="str">
        <f>VLOOKUP(B687,'WinBUGS output'!A:C,3,FALSE)</f>
        <v>CBT individual (over 15 sessions)</v>
      </c>
      <c r="E687" s="5" t="str">
        <f>FIXED('WinBUGS output'!N686,2)</f>
        <v>-0.88</v>
      </c>
      <c r="F687" s="5" t="str">
        <f>FIXED('WinBUGS output'!M686,2)</f>
        <v>-1.50</v>
      </c>
      <c r="G687" s="5" t="str">
        <f>FIXED('WinBUGS output'!O686,2)</f>
        <v>-0.23</v>
      </c>
      <c r="H687"/>
      <c r="I687"/>
      <c r="J687"/>
    </row>
    <row r="688" spans="1:10" x14ac:dyDescent="0.25">
      <c r="A688">
        <v>26</v>
      </c>
      <c r="B688">
        <v>36</v>
      </c>
      <c r="C688" s="5" t="str">
        <f>VLOOKUP(A688,'WinBUGS output'!A:C,3,FALSE)</f>
        <v>Computerised-problem solving therapy</v>
      </c>
      <c r="D688" s="5" t="str">
        <f>VLOOKUP(B688,'WinBUGS output'!A:C,3,FALSE)</f>
        <v>Third-wave cognitive therapy individual</v>
      </c>
      <c r="E688" s="5" t="str">
        <f>FIXED('WinBUGS output'!N687,2)</f>
        <v>-1.14</v>
      </c>
      <c r="F688" s="5" t="str">
        <f>FIXED('WinBUGS output'!M687,2)</f>
        <v>-2.15</v>
      </c>
      <c r="G688" s="5" t="str">
        <f>FIXED('WinBUGS output'!O687,2)</f>
        <v>-0.18</v>
      </c>
      <c r="H688"/>
      <c r="I688"/>
      <c r="J688"/>
    </row>
    <row r="689" spans="1:10" x14ac:dyDescent="0.25">
      <c r="A689">
        <v>26</v>
      </c>
      <c r="B689">
        <v>37</v>
      </c>
      <c r="C689" s="5" t="str">
        <f>VLOOKUP(A689,'WinBUGS output'!A:C,3,FALSE)</f>
        <v>Computerised-problem solving therapy</v>
      </c>
      <c r="D689" s="5" t="str">
        <f>VLOOKUP(B689,'WinBUGS output'!A:C,3,FALSE)</f>
        <v>CBT individual (under 15 sessions) + citalopram</v>
      </c>
      <c r="E689" s="5" t="str">
        <f>FIXED('WinBUGS output'!N688,2)</f>
        <v>-1.01</v>
      </c>
      <c r="F689" s="5" t="str">
        <f>FIXED('WinBUGS output'!M688,2)</f>
        <v>-1.79</v>
      </c>
      <c r="G689" s="5" t="str">
        <f>FIXED('WinBUGS output'!O688,2)</f>
        <v>-0.20</v>
      </c>
      <c r="H689"/>
      <c r="I689"/>
      <c r="J689"/>
    </row>
    <row r="690" spans="1:10" x14ac:dyDescent="0.25">
      <c r="A690">
        <v>26</v>
      </c>
      <c r="B690">
        <v>38</v>
      </c>
      <c r="C690" s="5" t="str">
        <f>VLOOKUP(A690,'WinBUGS output'!A:C,3,FALSE)</f>
        <v>Computerised-problem solving therapy</v>
      </c>
      <c r="D690" s="5" t="str">
        <f>VLOOKUP(B690,'WinBUGS output'!A:C,3,FALSE)</f>
        <v>CBT individual (over 15 sessions) + any AD</v>
      </c>
      <c r="E690" s="5" t="str">
        <f>FIXED('WinBUGS output'!N689,2)</f>
        <v>-0.73</v>
      </c>
      <c r="F690" s="5" t="str">
        <f>FIXED('WinBUGS output'!M689,2)</f>
        <v>-2.06</v>
      </c>
      <c r="G690" s="5" t="str">
        <f>FIXED('WinBUGS output'!O689,2)</f>
        <v>0.70</v>
      </c>
      <c r="H690"/>
      <c r="I690"/>
      <c r="J690"/>
    </row>
    <row r="691" spans="1:10" x14ac:dyDescent="0.25">
      <c r="A691">
        <v>26</v>
      </c>
      <c r="B691">
        <v>39</v>
      </c>
      <c r="C691" s="5" t="str">
        <f>VLOOKUP(A691,'WinBUGS output'!A:C,3,FALSE)</f>
        <v>Computerised-problem solving therapy</v>
      </c>
      <c r="D691" s="5" t="str">
        <f>VLOOKUP(B691,'WinBUGS output'!A:C,3,FALSE)</f>
        <v>Third-wave cognitive therapy individual + any AD</v>
      </c>
      <c r="E691" s="5" t="str">
        <f>FIXED('WinBUGS output'!N690,2)</f>
        <v>-1.28</v>
      </c>
      <c r="F691" s="5" t="str">
        <f>FIXED('WinBUGS output'!M690,2)</f>
        <v>-2.72</v>
      </c>
      <c r="G691" s="5" t="str">
        <f>FIXED('WinBUGS output'!O690,2)</f>
        <v>0.04</v>
      </c>
      <c r="H691"/>
      <c r="I691"/>
      <c r="J691"/>
    </row>
    <row r="692" spans="1:10" x14ac:dyDescent="0.25">
      <c r="A692">
        <v>26</v>
      </c>
      <c r="B692">
        <v>40</v>
      </c>
      <c r="C692" s="5" t="str">
        <f>VLOOKUP(A692,'WinBUGS output'!A:C,3,FALSE)</f>
        <v>Computerised-problem solving therapy</v>
      </c>
      <c r="D692" s="5" t="str">
        <f>VLOOKUP(B692,'WinBUGS output'!A:C,3,FALSE)</f>
        <v>Exercise + Fluoxetine</v>
      </c>
      <c r="E692" s="5" t="str">
        <f>FIXED('WinBUGS output'!N691,2)</f>
        <v>-2.10</v>
      </c>
      <c r="F692" s="5" t="str">
        <f>FIXED('WinBUGS output'!M691,2)</f>
        <v>-3.01</v>
      </c>
      <c r="G692" s="5" t="str">
        <f>FIXED('WinBUGS output'!O691,2)</f>
        <v>-1.14</v>
      </c>
      <c r="H692"/>
      <c r="I692"/>
      <c r="J692"/>
    </row>
    <row r="693" spans="1:10" x14ac:dyDescent="0.25">
      <c r="A693">
        <v>27</v>
      </c>
      <c r="B693">
        <v>28</v>
      </c>
      <c r="C693" s="5" t="str">
        <f>VLOOKUP(A693,'WinBUGS output'!A:C,3,FALSE)</f>
        <v>Interpersonal psychotherapy (IPT)</v>
      </c>
      <c r="D693" s="5" t="str">
        <f>VLOOKUP(B693,'WinBUGS output'!A:C,3,FALSE)</f>
        <v>Emotion-focused therapy (EFT)</v>
      </c>
      <c r="E693" s="5" t="str">
        <f>FIXED('WinBUGS output'!N692,2)</f>
        <v>0.70</v>
      </c>
      <c r="F693" s="5" t="str">
        <f>FIXED('WinBUGS output'!M692,2)</f>
        <v>-0.58</v>
      </c>
      <c r="G693" s="5" t="str">
        <f>FIXED('WinBUGS output'!O692,2)</f>
        <v>1.86</v>
      </c>
      <c r="H693"/>
      <c r="I693"/>
      <c r="J693"/>
    </row>
    <row r="694" spans="1:10" x14ac:dyDescent="0.25">
      <c r="A694">
        <v>27</v>
      </c>
      <c r="B694">
        <v>29</v>
      </c>
      <c r="C694" s="5" t="str">
        <f>VLOOKUP(A694,'WinBUGS output'!A:C,3,FALSE)</f>
        <v>Interpersonal psychotherapy (IPT)</v>
      </c>
      <c r="D694" s="5" t="str">
        <f>VLOOKUP(B694,'WinBUGS output'!A:C,3,FALSE)</f>
        <v>Non-directive counselling</v>
      </c>
      <c r="E694" s="5" t="str">
        <f>FIXED('WinBUGS output'!N693,2)</f>
        <v>0.88</v>
      </c>
      <c r="F694" s="5" t="str">
        <f>FIXED('WinBUGS output'!M693,2)</f>
        <v>0.14</v>
      </c>
      <c r="G694" s="5" t="str">
        <f>FIXED('WinBUGS output'!O693,2)</f>
        <v>1.57</v>
      </c>
      <c r="H694"/>
      <c r="I694"/>
      <c r="J694"/>
    </row>
    <row r="695" spans="1:10" x14ac:dyDescent="0.25">
      <c r="A695">
        <v>27</v>
      </c>
      <c r="B695">
        <v>30</v>
      </c>
      <c r="C695" s="5" t="str">
        <f>VLOOKUP(A695,'WinBUGS output'!A:C,3,FALSE)</f>
        <v>Interpersonal psychotherapy (IPT)</v>
      </c>
      <c r="D695" s="5" t="str">
        <f>VLOOKUP(B695,'WinBUGS output'!A:C,3,FALSE)</f>
        <v>Relational client-centered therapy</v>
      </c>
      <c r="E695" s="5" t="str">
        <f>FIXED('WinBUGS output'!N694,2)</f>
        <v>1.06</v>
      </c>
      <c r="F695" s="5" t="str">
        <f>FIXED('WinBUGS output'!M694,2)</f>
        <v>-0.13</v>
      </c>
      <c r="G695" s="5" t="str">
        <f>FIXED('WinBUGS output'!O694,2)</f>
        <v>2.32</v>
      </c>
      <c r="H695"/>
      <c r="I695"/>
      <c r="J695"/>
    </row>
    <row r="696" spans="1:10" x14ac:dyDescent="0.25">
      <c r="A696">
        <v>27</v>
      </c>
      <c r="B696">
        <v>31</v>
      </c>
      <c r="C696" s="5" t="str">
        <f>VLOOKUP(A696,'WinBUGS output'!A:C,3,FALSE)</f>
        <v>Interpersonal psychotherapy (IPT)</v>
      </c>
      <c r="D696" s="5" t="str">
        <f>VLOOKUP(B696,'WinBUGS output'!A:C,3,FALSE)</f>
        <v>Behavioural activation (BA)</v>
      </c>
      <c r="E696" s="5" t="str">
        <f>FIXED('WinBUGS output'!N695,2)</f>
        <v>0.08</v>
      </c>
      <c r="F696" s="5" t="str">
        <f>FIXED('WinBUGS output'!M695,2)</f>
        <v>-0.53</v>
      </c>
      <c r="G696" s="5" t="str">
        <f>FIXED('WinBUGS output'!O695,2)</f>
        <v>0.66</v>
      </c>
      <c r="H696"/>
      <c r="I696"/>
      <c r="J696"/>
    </row>
    <row r="697" spans="1:10" x14ac:dyDescent="0.25">
      <c r="A697">
        <v>27</v>
      </c>
      <c r="B697">
        <v>32</v>
      </c>
      <c r="C697" s="5" t="str">
        <f>VLOOKUP(A697,'WinBUGS output'!A:C,3,FALSE)</f>
        <v>Interpersonal psychotherapy (IPT)</v>
      </c>
      <c r="D697" s="5" t="str">
        <f>VLOOKUP(B697,'WinBUGS output'!A:C,3,FALSE)</f>
        <v>Behavioural activation (BA) + TAU</v>
      </c>
      <c r="E697" s="5" t="str">
        <f>FIXED('WinBUGS output'!N696,2)</f>
        <v>0.19</v>
      </c>
      <c r="F697" s="5" t="str">
        <f>FIXED('WinBUGS output'!M696,2)</f>
        <v>-0.73</v>
      </c>
      <c r="G697" s="5" t="str">
        <f>FIXED('WinBUGS output'!O696,2)</f>
        <v>1.11</v>
      </c>
      <c r="H697"/>
      <c r="I697"/>
      <c r="J697"/>
    </row>
    <row r="698" spans="1:10" x14ac:dyDescent="0.25">
      <c r="A698">
        <v>27</v>
      </c>
      <c r="B698">
        <v>33</v>
      </c>
      <c r="C698" s="5" t="str">
        <f>VLOOKUP(A698,'WinBUGS output'!A:C,3,FALSE)</f>
        <v>Interpersonal psychotherapy (IPT)</v>
      </c>
      <c r="D698" s="5" t="str">
        <f>VLOOKUP(B698,'WinBUGS output'!A:C,3,FALSE)</f>
        <v>CBT individual (under 15 sessions)</v>
      </c>
      <c r="E698" s="5" t="str">
        <f>FIXED('WinBUGS output'!N697,2)</f>
        <v>0.98</v>
      </c>
      <c r="F698" s="5" t="str">
        <f>FIXED('WinBUGS output'!M697,2)</f>
        <v>0.28</v>
      </c>
      <c r="G698" s="5" t="str">
        <f>FIXED('WinBUGS output'!O697,2)</f>
        <v>1.66</v>
      </c>
      <c r="H698"/>
      <c r="I698"/>
      <c r="J698"/>
    </row>
    <row r="699" spans="1:10" x14ac:dyDescent="0.25">
      <c r="A699">
        <v>27</v>
      </c>
      <c r="B699">
        <v>34</v>
      </c>
      <c r="C699" s="5" t="str">
        <f>VLOOKUP(A699,'WinBUGS output'!A:C,3,FALSE)</f>
        <v>Interpersonal psychotherapy (IPT)</v>
      </c>
      <c r="D699" s="5" t="str">
        <f>VLOOKUP(B699,'WinBUGS output'!A:C,3,FALSE)</f>
        <v>CBT individual (under 15 sessions) + TAU</v>
      </c>
      <c r="E699" s="5" t="str">
        <f>FIXED('WinBUGS output'!N698,2)</f>
        <v>0.81</v>
      </c>
      <c r="F699" s="5" t="str">
        <f>FIXED('WinBUGS output'!M698,2)</f>
        <v>0.00</v>
      </c>
      <c r="G699" s="5" t="str">
        <f>FIXED('WinBUGS output'!O698,2)</f>
        <v>1.61</v>
      </c>
      <c r="H699"/>
      <c r="I699"/>
      <c r="J699"/>
    </row>
    <row r="700" spans="1:10" x14ac:dyDescent="0.25">
      <c r="A700">
        <v>27</v>
      </c>
      <c r="B700">
        <v>35</v>
      </c>
      <c r="C700" s="5" t="str">
        <f>VLOOKUP(A700,'WinBUGS output'!A:C,3,FALSE)</f>
        <v>Interpersonal psychotherapy (IPT)</v>
      </c>
      <c r="D700" s="5" t="str">
        <f>VLOOKUP(B700,'WinBUGS output'!A:C,3,FALSE)</f>
        <v>CBT individual (over 15 sessions)</v>
      </c>
      <c r="E700" s="5" t="str">
        <f>FIXED('WinBUGS output'!N699,2)</f>
        <v>-0.05</v>
      </c>
      <c r="F700" s="5" t="str">
        <f>FIXED('WinBUGS output'!M699,2)</f>
        <v>-0.44</v>
      </c>
      <c r="G700" s="5" t="str">
        <f>FIXED('WinBUGS output'!O699,2)</f>
        <v>0.35</v>
      </c>
      <c r="H700" t="s">
        <v>1205</v>
      </c>
      <c r="I700" t="s">
        <v>1301</v>
      </c>
      <c r="J700" t="s">
        <v>1302</v>
      </c>
    </row>
    <row r="701" spans="1:10" x14ac:dyDescent="0.25">
      <c r="A701">
        <v>27</v>
      </c>
      <c r="B701">
        <v>36</v>
      </c>
      <c r="C701" s="5" t="str">
        <f>VLOOKUP(A701,'WinBUGS output'!A:C,3,FALSE)</f>
        <v>Interpersonal psychotherapy (IPT)</v>
      </c>
      <c r="D701" s="5" t="str">
        <f>VLOOKUP(B701,'WinBUGS output'!A:C,3,FALSE)</f>
        <v>Third-wave cognitive therapy individual</v>
      </c>
      <c r="E701" s="5" t="str">
        <f>FIXED('WinBUGS output'!N700,2)</f>
        <v>-0.31</v>
      </c>
      <c r="F701" s="5" t="str">
        <f>FIXED('WinBUGS output'!M700,2)</f>
        <v>-1.20</v>
      </c>
      <c r="G701" s="5" t="str">
        <f>FIXED('WinBUGS output'!O700,2)</f>
        <v>0.51</v>
      </c>
      <c r="H701"/>
      <c r="I701"/>
      <c r="J701"/>
    </row>
    <row r="702" spans="1:10" x14ac:dyDescent="0.25">
      <c r="A702">
        <v>27</v>
      </c>
      <c r="B702">
        <v>37</v>
      </c>
      <c r="C702" s="5" t="str">
        <f>VLOOKUP(A702,'WinBUGS output'!A:C,3,FALSE)</f>
        <v>Interpersonal psychotherapy (IPT)</v>
      </c>
      <c r="D702" s="5" t="str">
        <f>VLOOKUP(B702,'WinBUGS output'!A:C,3,FALSE)</f>
        <v>CBT individual (under 15 sessions) + citalopram</v>
      </c>
      <c r="E702" s="5" t="str">
        <f>FIXED('WinBUGS output'!N701,2)</f>
        <v>-0.18</v>
      </c>
      <c r="F702" s="5" t="str">
        <f>FIXED('WinBUGS output'!M701,2)</f>
        <v>-1.00</v>
      </c>
      <c r="G702" s="5" t="str">
        <f>FIXED('WinBUGS output'!O701,2)</f>
        <v>0.61</v>
      </c>
      <c r="H702"/>
      <c r="I702"/>
      <c r="J702"/>
    </row>
    <row r="703" spans="1:10" x14ac:dyDescent="0.25">
      <c r="A703">
        <v>27</v>
      </c>
      <c r="B703">
        <v>38</v>
      </c>
      <c r="C703" s="5" t="str">
        <f>VLOOKUP(A703,'WinBUGS output'!A:C,3,FALSE)</f>
        <v>Interpersonal psychotherapy (IPT)</v>
      </c>
      <c r="D703" s="5" t="str">
        <f>VLOOKUP(B703,'WinBUGS output'!A:C,3,FALSE)</f>
        <v>CBT individual (over 15 sessions) + any AD</v>
      </c>
      <c r="E703" s="5" t="str">
        <f>FIXED('WinBUGS output'!N702,2)</f>
        <v>0.09</v>
      </c>
      <c r="F703" s="5" t="str">
        <f>FIXED('WinBUGS output'!M702,2)</f>
        <v>-1.25</v>
      </c>
      <c r="G703" s="5" t="str">
        <f>FIXED('WinBUGS output'!O702,2)</f>
        <v>1.51</v>
      </c>
      <c r="H703"/>
      <c r="I703"/>
      <c r="J703"/>
    </row>
    <row r="704" spans="1:10" x14ac:dyDescent="0.25">
      <c r="A704">
        <v>27</v>
      </c>
      <c r="B704">
        <v>39</v>
      </c>
      <c r="C704" s="5" t="str">
        <f>VLOOKUP(A704,'WinBUGS output'!A:C,3,FALSE)</f>
        <v>Interpersonal psychotherapy (IPT)</v>
      </c>
      <c r="D704" s="5" t="str">
        <f>VLOOKUP(B704,'WinBUGS output'!A:C,3,FALSE)</f>
        <v>Third-wave cognitive therapy individual + any AD</v>
      </c>
      <c r="E704" s="5" t="str">
        <f>FIXED('WinBUGS output'!N703,2)</f>
        <v>-0.46</v>
      </c>
      <c r="F704" s="5" t="str">
        <f>FIXED('WinBUGS output'!M703,2)</f>
        <v>-1.91</v>
      </c>
      <c r="G704" s="5" t="str">
        <f>FIXED('WinBUGS output'!O703,2)</f>
        <v>0.86</v>
      </c>
      <c r="H704"/>
      <c r="I704"/>
      <c r="J704"/>
    </row>
    <row r="705" spans="1:10" x14ac:dyDescent="0.25">
      <c r="A705">
        <v>27</v>
      </c>
      <c r="B705">
        <v>40</v>
      </c>
      <c r="C705" s="5" t="str">
        <f>VLOOKUP(A705,'WinBUGS output'!A:C,3,FALSE)</f>
        <v>Interpersonal psychotherapy (IPT)</v>
      </c>
      <c r="D705" s="5" t="str">
        <f>VLOOKUP(B705,'WinBUGS output'!A:C,3,FALSE)</f>
        <v>Exercise + Fluoxetine</v>
      </c>
      <c r="E705" s="5" t="str">
        <f>FIXED('WinBUGS output'!N704,2)</f>
        <v>-1.27</v>
      </c>
      <c r="F705" s="5" t="str">
        <f>FIXED('WinBUGS output'!M704,2)</f>
        <v>-2.17</v>
      </c>
      <c r="G705" s="5" t="str">
        <f>FIXED('WinBUGS output'!O704,2)</f>
        <v>-0.38</v>
      </c>
      <c r="H705"/>
      <c r="I705"/>
      <c r="J705"/>
    </row>
    <row r="706" spans="1:10" x14ac:dyDescent="0.25">
      <c r="A706">
        <v>28</v>
      </c>
      <c r="B706">
        <v>29</v>
      </c>
      <c r="C706" s="5" t="str">
        <f>VLOOKUP(A706,'WinBUGS output'!A:C,3,FALSE)</f>
        <v>Emotion-focused therapy (EFT)</v>
      </c>
      <c r="D706" s="5" t="str">
        <f>VLOOKUP(B706,'WinBUGS output'!A:C,3,FALSE)</f>
        <v>Non-directive counselling</v>
      </c>
      <c r="E706" s="5" t="str">
        <f>FIXED('WinBUGS output'!N705,2)</f>
        <v>0.16</v>
      </c>
      <c r="F706" s="5" t="str">
        <f>FIXED('WinBUGS output'!M705,2)</f>
        <v>-0.78</v>
      </c>
      <c r="G706" s="5" t="str">
        <f>FIXED('WinBUGS output'!O705,2)</f>
        <v>1.25</v>
      </c>
      <c r="H706"/>
      <c r="I706"/>
      <c r="J706"/>
    </row>
    <row r="707" spans="1:10" x14ac:dyDescent="0.25">
      <c r="A707">
        <v>28</v>
      </c>
      <c r="B707">
        <v>30</v>
      </c>
      <c r="C707" s="5" t="str">
        <f>VLOOKUP(A707,'WinBUGS output'!A:C,3,FALSE)</f>
        <v>Emotion-focused therapy (EFT)</v>
      </c>
      <c r="D707" s="5" t="str">
        <f>VLOOKUP(B707,'WinBUGS output'!A:C,3,FALSE)</f>
        <v>Relational client-centered therapy</v>
      </c>
      <c r="E707" s="5" t="str">
        <f>FIXED('WinBUGS output'!N706,2)</f>
        <v>0.38</v>
      </c>
      <c r="F707" s="5" t="str">
        <f>FIXED('WinBUGS output'!M706,2)</f>
        <v>-0.17</v>
      </c>
      <c r="G707" s="5" t="str">
        <f>FIXED('WinBUGS output'!O706,2)</f>
        <v>1.05</v>
      </c>
      <c r="H707" t="s">
        <v>1303</v>
      </c>
      <c r="I707" t="s">
        <v>1230</v>
      </c>
      <c r="J707" t="s">
        <v>1304</v>
      </c>
    </row>
    <row r="708" spans="1:10" x14ac:dyDescent="0.25">
      <c r="A708">
        <v>28</v>
      </c>
      <c r="B708">
        <v>31</v>
      </c>
      <c r="C708" s="5" t="str">
        <f>VLOOKUP(A708,'WinBUGS output'!A:C,3,FALSE)</f>
        <v>Emotion-focused therapy (EFT)</v>
      </c>
      <c r="D708" s="5" t="str">
        <f>VLOOKUP(B708,'WinBUGS output'!A:C,3,FALSE)</f>
        <v>Behavioural activation (BA)</v>
      </c>
      <c r="E708" s="5" t="str">
        <f>FIXED('WinBUGS output'!N707,2)</f>
        <v>-0.62</v>
      </c>
      <c r="F708" s="5" t="str">
        <f>FIXED('WinBUGS output'!M707,2)</f>
        <v>-1.70</v>
      </c>
      <c r="G708" s="5" t="str">
        <f>FIXED('WinBUGS output'!O707,2)</f>
        <v>0.57</v>
      </c>
      <c r="H708"/>
      <c r="I708"/>
      <c r="J708"/>
    </row>
    <row r="709" spans="1:10" x14ac:dyDescent="0.25">
      <c r="A709">
        <v>28</v>
      </c>
      <c r="B709">
        <v>32</v>
      </c>
      <c r="C709" s="5" t="str">
        <f>VLOOKUP(A709,'WinBUGS output'!A:C,3,FALSE)</f>
        <v>Emotion-focused therapy (EFT)</v>
      </c>
      <c r="D709" s="5" t="str">
        <f>VLOOKUP(B709,'WinBUGS output'!A:C,3,FALSE)</f>
        <v>Behavioural activation (BA) + TAU</v>
      </c>
      <c r="E709" s="5" t="str">
        <f>FIXED('WinBUGS output'!N708,2)</f>
        <v>-0.50</v>
      </c>
      <c r="F709" s="5" t="str">
        <f>FIXED('WinBUGS output'!M708,2)</f>
        <v>-1.73</v>
      </c>
      <c r="G709" s="5" t="str">
        <f>FIXED('WinBUGS output'!O708,2)</f>
        <v>0.81</v>
      </c>
      <c r="H709"/>
      <c r="I709"/>
      <c r="J709"/>
    </row>
    <row r="710" spans="1:10" x14ac:dyDescent="0.25">
      <c r="A710">
        <v>28</v>
      </c>
      <c r="B710">
        <v>33</v>
      </c>
      <c r="C710" s="5" t="str">
        <f>VLOOKUP(A710,'WinBUGS output'!A:C,3,FALSE)</f>
        <v>Emotion-focused therapy (EFT)</v>
      </c>
      <c r="D710" s="5" t="str">
        <f>VLOOKUP(B710,'WinBUGS output'!A:C,3,FALSE)</f>
        <v>CBT individual (under 15 sessions)</v>
      </c>
      <c r="E710" s="5" t="str">
        <f>FIXED('WinBUGS output'!N709,2)</f>
        <v>0.28</v>
      </c>
      <c r="F710" s="5" t="str">
        <f>FIXED('WinBUGS output'!M709,2)</f>
        <v>-0.75</v>
      </c>
      <c r="G710" s="5" t="str">
        <f>FIXED('WinBUGS output'!O709,2)</f>
        <v>1.42</v>
      </c>
      <c r="H710"/>
      <c r="I710"/>
      <c r="J710"/>
    </row>
    <row r="711" spans="1:10" x14ac:dyDescent="0.25">
      <c r="A711">
        <v>28</v>
      </c>
      <c r="B711">
        <v>34</v>
      </c>
      <c r="C711" s="5" t="str">
        <f>VLOOKUP(A711,'WinBUGS output'!A:C,3,FALSE)</f>
        <v>Emotion-focused therapy (EFT)</v>
      </c>
      <c r="D711" s="5" t="str">
        <f>VLOOKUP(B711,'WinBUGS output'!A:C,3,FALSE)</f>
        <v>CBT individual (under 15 sessions) + TAU</v>
      </c>
      <c r="E711" s="5" t="str">
        <f>FIXED('WinBUGS output'!N710,2)</f>
        <v>0.12</v>
      </c>
      <c r="F711" s="5" t="str">
        <f>FIXED('WinBUGS output'!M710,2)</f>
        <v>-1.01</v>
      </c>
      <c r="G711" s="5" t="str">
        <f>FIXED('WinBUGS output'!O710,2)</f>
        <v>1.34</v>
      </c>
      <c r="H711"/>
      <c r="I711"/>
      <c r="J711"/>
    </row>
    <row r="712" spans="1:10" x14ac:dyDescent="0.25">
      <c r="A712">
        <v>28</v>
      </c>
      <c r="B712">
        <v>35</v>
      </c>
      <c r="C712" s="5" t="str">
        <f>VLOOKUP(A712,'WinBUGS output'!A:C,3,FALSE)</f>
        <v>Emotion-focused therapy (EFT)</v>
      </c>
      <c r="D712" s="5" t="str">
        <f>VLOOKUP(B712,'WinBUGS output'!A:C,3,FALSE)</f>
        <v>CBT individual (over 15 sessions)</v>
      </c>
      <c r="E712" s="5" t="str">
        <f>FIXED('WinBUGS output'!N711,2)</f>
        <v>-0.74</v>
      </c>
      <c r="F712" s="5" t="str">
        <f>FIXED('WinBUGS output'!M711,2)</f>
        <v>-1.85</v>
      </c>
      <c r="G712" s="5" t="str">
        <f>FIXED('WinBUGS output'!O711,2)</f>
        <v>0.47</v>
      </c>
      <c r="H712"/>
      <c r="I712"/>
      <c r="J712"/>
    </row>
    <row r="713" spans="1:10" x14ac:dyDescent="0.25">
      <c r="A713">
        <v>28</v>
      </c>
      <c r="B713">
        <v>36</v>
      </c>
      <c r="C713" s="5" t="str">
        <f>VLOOKUP(A713,'WinBUGS output'!A:C,3,FALSE)</f>
        <v>Emotion-focused therapy (EFT)</v>
      </c>
      <c r="D713" s="5" t="str">
        <f>VLOOKUP(B713,'WinBUGS output'!A:C,3,FALSE)</f>
        <v>Third-wave cognitive therapy individual</v>
      </c>
      <c r="E713" s="5" t="str">
        <f>FIXED('WinBUGS output'!N712,2)</f>
        <v>-1.01</v>
      </c>
      <c r="F713" s="5" t="str">
        <f>FIXED('WinBUGS output'!M712,2)</f>
        <v>-2.35</v>
      </c>
      <c r="G713" s="5" t="str">
        <f>FIXED('WinBUGS output'!O712,2)</f>
        <v>0.39</v>
      </c>
      <c r="H713"/>
      <c r="I713"/>
      <c r="J713"/>
    </row>
    <row r="714" spans="1:10" x14ac:dyDescent="0.25">
      <c r="A714">
        <v>28</v>
      </c>
      <c r="B714">
        <v>37</v>
      </c>
      <c r="C714" s="5" t="str">
        <f>VLOOKUP(A714,'WinBUGS output'!A:C,3,FALSE)</f>
        <v>Emotion-focused therapy (EFT)</v>
      </c>
      <c r="D714" s="5" t="str">
        <f>VLOOKUP(B714,'WinBUGS output'!A:C,3,FALSE)</f>
        <v>CBT individual (under 15 sessions) + citalopram</v>
      </c>
      <c r="E714" s="5" t="str">
        <f>FIXED('WinBUGS output'!N713,2)</f>
        <v>-0.87</v>
      </c>
      <c r="F714" s="5" t="str">
        <f>FIXED('WinBUGS output'!M713,2)</f>
        <v>-2.03</v>
      </c>
      <c r="G714" s="5" t="str">
        <f>FIXED('WinBUGS output'!O713,2)</f>
        <v>0.37</v>
      </c>
      <c r="H714"/>
      <c r="I714"/>
      <c r="J714"/>
    </row>
    <row r="715" spans="1:10" x14ac:dyDescent="0.25">
      <c r="A715">
        <v>28</v>
      </c>
      <c r="B715">
        <v>38</v>
      </c>
      <c r="C715" s="5" t="str">
        <f>VLOOKUP(A715,'WinBUGS output'!A:C,3,FALSE)</f>
        <v>Emotion-focused therapy (EFT)</v>
      </c>
      <c r="D715" s="5" t="str">
        <f>VLOOKUP(B715,'WinBUGS output'!A:C,3,FALSE)</f>
        <v>CBT individual (over 15 sessions) + any AD</v>
      </c>
      <c r="E715" s="5" t="str">
        <f>FIXED('WinBUGS output'!N714,2)</f>
        <v>-0.59</v>
      </c>
      <c r="F715" s="5" t="str">
        <f>FIXED('WinBUGS output'!M714,2)</f>
        <v>-2.15</v>
      </c>
      <c r="G715" s="5" t="str">
        <f>FIXED('WinBUGS output'!O714,2)</f>
        <v>1.11</v>
      </c>
      <c r="H715"/>
      <c r="I715"/>
      <c r="J715"/>
    </row>
    <row r="716" spans="1:10" x14ac:dyDescent="0.25">
      <c r="A716">
        <v>28</v>
      </c>
      <c r="B716">
        <v>39</v>
      </c>
      <c r="C716" s="5" t="str">
        <f>VLOOKUP(A716,'WinBUGS output'!A:C,3,FALSE)</f>
        <v>Emotion-focused therapy (EFT)</v>
      </c>
      <c r="D716" s="5" t="str">
        <f>VLOOKUP(B716,'WinBUGS output'!A:C,3,FALSE)</f>
        <v>Third-wave cognitive therapy individual + any AD</v>
      </c>
      <c r="E716" s="5" t="str">
        <f>FIXED('WinBUGS output'!N715,2)</f>
        <v>-1.15</v>
      </c>
      <c r="F716" s="5" t="str">
        <f>FIXED('WinBUGS output'!M715,2)</f>
        <v>-2.80</v>
      </c>
      <c r="G716" s="5" t="str">
        <f>FIXED('WinBUGS output'!O715,2)</f>
        <v>0.48</v>
      </c>
      <c r="H716"/>
      <c r="I716"/>
      <c r="J716"/>
    </row>
    <row r="717" spans="1:10" x14ac:dyDescent="0.25">
      <c r="A717">
        <v>28</v>
      </c>
      <c r="B717">
        <v>40</v>
      </c>
      <c r="C717" s="5" t="str">
        <f>VLOOKUP(A717,'WinBUGS output'!A:C,3,FALSE)</f>
        <v>Emotion-focused therapy (EFT)</v>
      </c>
      <c r="D717" s="5" t="str">
        <f>VLOOKUP(B717,'WinBUGS output'!A:C,3,FALSE)</f>
        <v>Exercise + Fluoxetine</v>
      </c>
      <c r="E717" s="5" t="str">
        <f>FIXED('WinBUGS output'!N716,2)</f>
        <v>-1.96</v>
      </c>
      <c r="F717" s="5" t="str">
        <f>FIXED('WinBUGS output'!M716,2)</f>
        <v>-3.22</v>
      </c>
      <c r="G717" s="5" t="str">
        <f>FIXED('WinBUGS output'!O716,2)</f>
        <v>-0.62</v>
      </c>
      <c r="H717"/>
      <c r="I717"/>
      <c r="J717"/>
    </row>
    <row r="718" spans="1:10" x14ac:dyDescent="0.25">
      <c r="A718">
        <v>29</v>
      </c>
      <c r="B718">
        <v>30</v>
      </c>
      <c r="C718" s="5" t="str">
        <f>VLOOKUP(A718,'WinBUGS output'!A:C,3,FALSE)</f>
        <v>Non-directive counselling</v>
      </c>
      <c r="D718" s="5" t="str">
        <f>VLOOKUP(B718,'WinBUGS output'!A:C,3,FALSE)</f>
        <v>Relational client-centered therapy</v>
      </c>
      <c r="E718" s="5" t="str">
        <f>FIXED('WinBUGS output'!N717,2)</f>
        <v>0.17</v>
      </c>
      <c r="F718" s="5" t="str">
        <f>FIXED('WinBUGS output'!M717,2)</f>
        <v>-0.77</v>
      </c>
      <c r="G718" s="5" t="str">
        <f>FIXED('WinBUGS output'!O717,2)</f>
        <v>1.27</v>
      </c>
      <c r="H718"/>
      <c r="I718"/>
      <c r="J718"/>
    </row>
    <row r="719" spans="1:10" x14ac:dyDescent="0.25">
      <c r="A719">
        <v>29</v>
      </c>
      <c r="B719">
        <v>31</v>
      </c>
      <c r="C719" s="5" t="str">
        <f>VLOOKUP(A719,'WinBUGS output'!A:C,3,FALSE)</f>
        <v>Non-directive counselling</v>
      </c>
      <c r="D719" s="5" t="str">
        <f>VLOOKUP(B719,'WinBUGS output'!A:C,3,FALSE)</f>
        <v>Behavioural activation (BA)</v>
      </c>
      <c r="E719" s="5" t="str">
        <f>FIXED('WinBUGS output'!N718,2)</f>
        <v>-0.80</v>
      </c>
      <c r="F719" s="5" t="str">
        <f>FIXED('WinBUGS output'!M718,2)</f>
        <v>-1.33</v>
      </c>
      <c r="G719" s="5" t="str">
        <f>FIXED('WinBUGS output'!O718,2)</f>
        <v>-0.26</v>
      </c>
      <c r="H719" t="s">
        <v>1305</v>
      </c>
      <c r="I719" t="s">
        <v>1306</v>
      </c>
      <c r="J719" t="s">
        <v>1307</v>
      </c>
    </row>
    <row r="720" spans="1:10" x14ac:dyDescent="0.25">
      <c r="A720">
        <v>29</v>
      </c>
      <c r="B720">
        <v>32</v>
      </c>
      <c r="C720" s="5" t="str">
        <f>VLOOKUP(A720,'WinBUGS output'!A:C,3,FALSE)</f>
        <v>Non-directive counselling</v>
      </c>
      <c r="D720" s="5" t="str">
        <f>VLOOKUP(B720,'WinBUGS output'!A:C,3,FALSE)</f>
        <v>Behavioural activation (BA) + TAU</v>
      </c>
      <c r="E720" s="5" t="str">
        <f>FIXED('WinBUGS output'!N719,2)</f>
        <v>-0.68</v>
      </c>
      <c r="F720" s="5" t="str">
        <f>FIXED('WinBUGS output'!M719,2)</f>
        <v>-1.48</v>
      </c>
      <c r="G720" s="5" t="str">
        <f>FIXED('WinBUGS output'!O719,2)</f>
        <v>0.11</v>
      </c>
      <c r="H720"/>
      <c r="I720"/>
      <c r="J720"/>
    </row>
    <row r="721" spans="1:10" x14ac:dyDescent="0.25">
      <c r="A721">
        <v>29</v>
      </c>
      <c r="B721">
        <v>33</v>
      </c>
      <c r="C721" s="5" t="str">
        <f>VLOOKUP(A721,'WinBUGS output'!A:C,3,FALSE)</f>
        <v>Non-directive counselling</v>
      </c>
      <c r="D721" s="5" t="str">
        <f>VLOOKUP(B721,'WinBUGS output'!A:C,3,FALSE)</f>
        <v>CBT individual (under 15 sessions)</v>
      </c>
      <c r="E721" s="5" t="str">
        <f>FIXED('WinBUGS output'!N720,2)</f>
        <v>0.11</v>
      </c>
      <c r="F721" s="5" t="str">
        <f>FIXED('WinBUGS output'!M720,2)</f>
        <v>-0.32</v>
      </c>
      <c r="G721" s="5" t="str">
        <f>FIXED('WinBUGS output'!O720,2)</f>
        <v>0.54</v>
      </c>
      <c r="H721" t="s">
        <v>1266</v>
      </c>
      <c r="I721" t="s">
        <v>1308</v>
      </c>
      <c r="J721" t="s">
        <v>1309</v>
      </c>
    </row>
    <row r="722" spans="1:10" x14ac:dyDescent="0.25">
      <c r="A722">
        <v>29</v>
      </c>
      <c r="B722">
        <v>34</v>
      </c>
      <c r="C722" s="5" t="str">
        <f>VLOOKUP(A722,'WinBUGS output'!A:C,3,FALSE)</f>
        <v>Non-directive counselling</v>
      </c>
      <c r="D722" s="5" t="str">
        <f>VLOOKUP(B722,'WinBUGS output'!A:C,3,FALSE)</f>
        <v>CBT individual (under 15 sessions) + TAU</v>
      </c>
      <c r="E722" s="5" t="str">
        <f>FIXED('WinBUGS output'!N721,2)</f>
        <v>-0.06</v>
      </c>
      <c r="F722" s="5" t="str">
        <f>FIXED('WinBUGS output'!M721,2)</f>
        <v>-0.69</v>
      </c>
      <c r="G722" s="5" t="str">
        <f>FIXED('WinBUGS output'!O721,2)</f>
        <v>0.57</v>
      </c>
      <c r="H722"/>
      <c r="I722"/>
      <c r="J722"/>
    </row>
    <row r="723" spans="1:10" x14ac:dyDescent="0.25">
      <c r="A723">
        <v>29</v>
      </c>
      <c r="B723">
        <v>35</v>
      </c>
      <c r="C723" s="5" t="str">
        <f>VLOOKUP(A723,'WinBUGS output'!A:C,3,FALSE)</f>
        <v>Non-directive counselling</v>
      </c>
      <c r="D723" s="5" t="str">
        <f>VLOOKUP(B723,'WinBUGS output'!A:C,3,FALSE)</f>
        <v>CBT individual (over 15 sessions)</v>
      </c>
      <c r="E723" s="5" t="str">
        <f>FIXED('WinBUGS output'!N722,2)</f>
        <v>-0.92</v>
      </c>
      <c r="F723" s="5" t="str">
        <f>FIXED('WinBUGS output'!M722,2)</f>
        <v>-1.50</v>
      </c>
      <c r="G723" s="5" t="str">
        <f>FIXED('WinBUGS output'!O722,2)</f>
        <v>-0.31</v>
      </c>
      <c r="H723"/>
      <c r="I723"/>
      <c r="J723"/>
    </row>
    <row r="724" spans="1:10" x14ac:dyDescent="0.25">
      <c r="A724">
        <v>29</v>
      </c>
      <c r="B724">
        <v>36</v>
      </c>
      <c r="C724" s="5" t="str">
        <f>VLOOKUP(A724,'WinBUGS output'!A:C,3,FALSE)</f>
        <v>Non-directive counselling</v>
      </c>
      <c r="D724" s="5" t="str">
        <f>VLOOKUP(B724,'WinBUGS output'!A:C,3,FALSE)</f>
        <v>Third-wave cognitive therapy individual</v>
      </c>
      <c r="E724" s="5" t="str">
        <f>FIXED('WinBUGS output'!N723,2)</f>
        <v>-1.19</v>
      </c>
      <c r="F724" s="5" t="str">
        <f>FIXED('WinBUGS output'!M723,2)</f>
        <v>-2.18</v>
      </c>
      <c r="G724" s="5" t="str">
        <f>FIXED('WinBUGS output'!O723,2)</f>
        <v>-0.25</v>
      </c>
      <c r="H724"/>
      <c r="I724"/>
      <c r="J724"/>
    </row>
    <row r="725" spans="1:10" x14ac:dyDescent="0.25">
      <c r="A725">
        <v>29</v>
      </c>
      <c r="B725">
        <v>37</v>
      </c>
      <c r="C725" s="5" t="str">
        <f>VLOOKUP(A725,'WinBUGS output'!A:C,3,FALSE)</f>
        <v>Non-directive counselling</v>
      </c>
      <c r="D725" s="5" t="str">
        <f>VLOOKUP(B725,'WinBUGS output'!A:C,3,FALSE)</f>
        <v>CBT individual (under 15 sessions) + citalopram</v>
      </c>
      <c r="E725" s="5" t="str">
        <f>FIXED('WinBUGS output'!N724,2)</f>
        <v>-1.06</v>
      </c>
      <c r="F725" s="5" t="str">
        <f>FIXED('WinBUGS output'!M724,2)</f>
        <v>-1.73</v>
      </c>
      <c r="G725" s="5" t="str">
        <f>FIXED('WinBUGS output'!O724,2)</f>
        <v>-0.36</v>
      </c>
      <c r="H725"/>
      <c r="I725"/>
      <c r="J725"/>
    </row>
    <row r="726" spans="1:10" x14ac:dyDescent="0.25">
      <c r="A726">
        <v>29</v>
      </c>
      <c r="B726">
        <v>38</v>
      </c>
      <c r="C726" s="5" t="str">
        <f>VLOOKUP(A726,'WinBUGS output'!A:C,3,FALSE)</f>
        <v>Non-directive counselling</v>
      </c>
      <c r="D726" s="5" t="str">
        <f>VLOOKUP(B726,'WinBUGS output'!A:C,3,FALSE)</f>
        <v>CBT individual (over 15 sessions) + any AD</v>
      </c>
      <c r="E726" s="5" t="str">
        <f>FIXED('WinBUGS output'!N725,2)</f>
        <v>-0.79</v>
      </c>
      <c r="F726" s="5" t="str">
        <f>FIXED('WinBUGS output'!M725,2)</f>
        <v>-2.04</v>
      </c>
      <c r="G726" s="5" t="str">
        <f>FIXED('WinBUGS output'!O725,2)</f>
        <v>0.59</v>
      </c>
      <c r="H726"/>
      <c r="I726"/>
      <c r="J726"/>
    </row>
    <row r="727" spans="1:10" x14ac:dyDescent="0.25">
      <c r="A727">
        <v>29</v>
      </c>
      <c r="B727">
        <v>39</v>
      </c>
      <c r="C727" s="5" t="str">
        <f>VLOOKUP(A727,'WinBUGS output'!A:C,3,FALSE)</f>
        <v>Non-directive counselling</v>
      </c>
      <c r="D727" s="5" t="str">
        <f>VLOOKUP(B727,'WinBUGS output'!A:C,3,FALSE)</f>
        <v>Third-wave cognitive therapy individual + any AD</v>
      </c>
      <c r="E727" s="5" t="str">
        <f>FIXED('WinBUGS output'!N726,2)</f>
        <v>-1.33</v>
      </c>
      <c r="F727" s="5" t="str">
        <f>FIXED('WinBUGS output'!M726,2)</f>
        <v>-2.71</v>
      </c>
      <c r="G727" s="5" t="str">
        <f>FIXED('WinBUGS output'!O726,2)</f>
        <v>-0.07</v>
      </c>
      <c r="H727"/>
      <c r="I727"/>
      <c r="J727"/>
    </row>
    <row r="728" spans="1:10" x14ac:dyDescent="0.25">
      <c r="A728">
        <v>29</v>
      </c>
      <c r="B728">
        <v>40</v>
      </c>
      <c r="C728" s="5" t="str">
        <f>VLOOKUP(A728,'WinBUGS output'!A:C,3,FALSE)</f>
        <v>Non-directive counselling</v>
      </c>
      <c r="D728" s="5" t="str">
        <f>VLOOKUP(B728,'WinBUGS output'!A:C,3,FALSE)</f>
        <v>Exercise + Fluoxetine</v>
      </c>
      <c r="E728" s="5" t="str">
        <f>FIXED('WinBUGS output'!N727,2)</f>
        <v>-2.15</v>
      </c>
      <c r="F728" s="5" t="str">
        <f>FIXED('WinBUGS output'!M727,2)</f>
        <v>-2.98</v>
      </c>
      <c r="G728" s="5" t="str">
        <f>FIXED('WinBUGS output'!O727,2)</f>
        <v>-1.29</v>
      </c>
      <c r="H728"/>
      <c r="I728"/>
      <c r="J728"/>
    </row>
    <row r="729" spans="1:10" x14ac:dyDescent="0.25">
      <c r="A729">
        <v>30</v>
      </c>
      <c r="B729">
        <v>31</v>
      </c>
      <c r="C729" s="5" t="str">
        <f>VLOOKUP(A729,'WinBUGS output'!A:C,3,FALSE)</f>
        <v>Relational client-centered therapy</v>
      </c>
      <c r="D729" s="5" t="str">
        <f>VLOOKUP(B729,'WinBUGS output'!A:C,3,FALSE)</f>
        <v>Behavioural activation (BA)</v>
      </c>
      <c r="E729" s="5" t="str">
        <f>FIXED('WinBUGS output'!N728,2)</f>
        <v>-0.98</v>
      </c>
      <c r="F729" s="5" t="str">
        <f>FIXED('WinBUGS output'!M728,2)</f>
        <v>-2.17</v>
      </c>
      <c r="G729" s="5" t="str">
        <f>FIXED('WinBUGS output'!O728,2)</f>
        <v>0.10</v>
      </c>
      <c r="H729"/>
      <c r="I729"/>
      <c r="J729"/>
    </row>
    <row r="730" spans="1:10" x14ac:dyDescent="0.25">
      <c r="A730">
        <v>30</v>
      </c>
      <c r="B730">
        <v>32</v>
      </c>
      <c r="C730" s="5" t="str">
        <f>VLOOKUP(A730,'WinBUGS output'!A:C,3,FALSE)</f>
        <v>Relational client-centered therapy</v>
      </c>
      <c r="D730" s="5" t="str">
        <f>VLOOKUP(B730,'WinBUGS output'!A:C,3,FALSE)</f>
        <v>Behavioural activation (BA) + TAU</v>
      </c>
      <c r="E730" s="5" t="str">
        <f>FIXED('WinBUGS output'!N729,2)</f>
        <v>-0.87</v>
      </c>
      <c r="F730" s="5" t="str">
        <f>FIXED('WinBUGS output'!M729,2)</f>
        <v>-2.19</v>
      </c>
      <c r="G730" s="5" t="str">
        <f>FIXED('WinBUGS output'!O729,2)</f>
        <v>0.36</v>
      </c>
      <c r="H730"/>
      <c r="I730"/>
      <c r="J730"/>
    </row>
    <row r="731" spans="1:10" x14ac:dyDescent="0.25">
      <c r="A731">
        <v>30</v>
      </c>
      <c r="B731">
        <v>33</v>
      </c>
      <c r="C731" s="5" t="str">
        <f>VLOOKUP(A731,'WinBUGS output'!A:C,3,FALSE)</f>
        <v>Relational client-centered therapy</v>
      </c>
      <c r="D731" s="5" t="str">
        <f>VLOOKUP(B731,'WinBUGS output'!A:C,3,FALSE)</f>
        <v>CBT individual (under 15 sessions)</v>
      </c>
      <c r="E731" s="5" t="str">
        <f>FIXED('WinBUGS output'!N730,2)</f>
        <v>-0.07</v>
      </c>
      <c r="F731" s="5" t="str">
        <f>FIXED('WinBUGS output'!M730,2)</f>
        <v>-1.23</v>
      </c>
      <c r="G731" s="5" t="str">
        <f>FIXED('WinBUGS output'!O730,2)</f>
        <v>0.95</v>
      </c>
      <c r="H731"/>
      <c r="I731"/>
      <c r="J731"/>
    </row>
    <row r="732" spans="1:10" x14ac:dyDescent="0.25">
      <c r="A732">
        <v>30</v>
      </c>
      <c r="B732">
        <v>34</v>
      </c>
      <c r="C732" s="5" t="str">
        <f>VLOOKUP(A732,'WinBUGS output'!A:C,3,FALSE)</f>
        <v>Relational client-centered therapy</v>
      </c>
      <c r="D732" s="5" t="str">
        <f>VLOOKUP(B732,'WinBUGS output'!A:C,3,FALSE)</f>
        <v>CBT individual (under 15 sessions) + TAU</v>
      </c>
      <c r="E732" s="5" t="str">
        <f>FIXED('WinBUGS output'!N731,2)</f>
        <v>-0.25</v>
      </c>
      <c r="F732" s="5" t="str">
        <f>FIXED('WinBUGS output'!M731,2)</f>
        <v>-1.47</v>
      </c>
      <c r="G732" s="5" t="str">
        <f>FIXED('WinBUGS output'!O731,2)</f>
        <v>0.88</v>
      </c>
      <c r="H732"/>
      <c r="I732"/>
      <c r="J732"/>
    </row>
    <row r="733" spans="1:10" x14ac:dyDescent="0.25">
      <c r="A733">
        <v>30</v>
      </c>
      <c r="B733">
        <v>35</v>
      </c>
      <c r="C733" s="5" t="str">
        <f>VLOOKUP(A733,'WinBUGS output'!A:C,3,FALSE)</f>
        <v>Relational client-centered therapy</v>
      </c>
      <c r="D733" s="5" t="str">
        <f>VLOOKUP(B733,'WinBUGS output'!A:C,3,FALSE)</f>
        <v>CBT individual (over 15 sessions)</v>
      </c>
      <c r="E733" s="5" t="str">
        <f>FIXED('WinBUGS output'!N732,2)</f>
        <v>-1.11</v>
      </c>
      <c r="F733" s="5" t="str">
        <f>FIXED('WinBUGS output'!M732,2)</f>
        <v>-2.32</v>
      </c>
      <c r="G733" s="5" t="str">
        <f>FIXED('WinBUGS output'!O732,2)</f>
        <v>0.01</v>
      </c>
      <c r="H733"/>
      <c r="I733"/>
      <c r="J733"/>
    </row>
    <row r="734" spans="1:10" x14ac:dyDescent="0.25">
      <c r="A734">
        <v>30</v>
      </c>
      <c r="B734">
        <v>36</v>
      </c>
      <c r="C734" s="5" t="str">
        <f>VLOOKUP(A734,'WinBUGS output'!A:C,3,FALSE)</f>
        <v>Relational client-centered therapy</v>
      </c>
      <c r="D734" s="5" t="str">
        <f>VLOOKUP(B734,'WinBUGS output'!A:C,3,FALSE)</f>
        <v>Third-wave cognitive therapy individual</v>
      </c>
      <c r="E734" s="5" t="str">
        <f>FIXED('WinBUGS output'!N733,2)</f>
        <v>-1.39</v>
      </c>
      <c r="F734" s="5" t="str">
        <f>FIXED('WinBUGS output'!M733,2)</f>
        <v>-2.80</v>
      </c>
      <c r="G734" s="5" t="str">
        <f>FIXED('WinBUGS output'!O733,2)</f>
        <v>-0.05</v>
      </c>
      <c r="H734"/>
      <c r="I734"/>
      <c r="J734"/>
    </row>
    <row r="735" spans="1:10" x14ac:dyDescent="0.25">
      <c r="A735">
        <v>30</v>
      </c>
      <c r="B735">
        <v>37</v>
      </c>
      <c r="C735" s="5" t="str">
        <f>VLOOKUP(A735,'WinBUGS output'!A:C,3,FALSE)</f>
        <v>Relational client-centered therapy</v>
      </c>
      <c r="D735" s="5" t="str">
        <f>VLOOKUP(B735,'WinBUGS output'!A:C,3,FALSE)</f>
        <v>CBT individual (under 15 sessions) + citalopram</v>
      </c>
      <c r="E735" s="5" t="str">
        <f>FIXED('WinBUGS output'!N734,2)</f>
        <v>-1.24</v>
      </c>
      <c r="F735" s="5" t="str">
        <f>FIXED('WinBUGS output'!M734,2)</f>
        <v>-2.49</v>
      </c>
      <c r="G735" s="5" t="str">
        <f>FIXED('WinBUGS output'!O734,2)</f>
        <v>-0.08</v>
      </c>
      <c r="H735"/>
      <c r="I735"/>
      <c r="J735"/>
    </row>
    <row r="736" spans="1:10" x14ac:dyDescent="0.25">
      <c r="A736">
        <v>30</v>
      </c>
      <c r="B736">
        <v>38</v>
      </c>
      <c r="C736" s="5" t="str">
        <f>VLOOKUP(A736,'WinBUGS output'!A:C,3,FALSE)</f>
        <v>Relational client-centered therapy</v>
      </c>
      <c r="D736" s="5" t="str">
        <f>VLOOKUP(B736,'WinBUGS output'!A:C,3,FALSE)</f>
        <v>CBT individual (over 15 sessions) + any AD</v>
      </c>
      <c r="E736" s="5" t="str">
        <f>FIXED('WinBUGS output'!N735,2)</f>
        <v>-0.98</v>
      </c>
      <c r="F736" s="5" t="str">
        <f>FIXED('WinBUGS output'!M735,2)</f>
        <v>-2.62</v>
      </c>
      <c r="G736" s="5" t="str">
        <f>FIXED('WinBUGS output'!O735,2)</f>
        <v>0.69</v>
      </c>
      <c r="H736"/>
      <c r="I736"/>
      <c r="J736"/>
    </row>
    <row r="737" spans="1:10" x14ac:dyDescent="0.25">
      <c r="A737">
        <v>30</v>
      </c>
      <c r="B737">
        <v>39</v>
      </c>
      <c r="C737" s="5" t="str">
        <f>VLOOKUP(A737,'WinBUGS output'!A:C,3,FALSE)</f>
        <v>Relational client-centered therapy</v>
      </c>
      <c r="D737" s="5" t="str">
        <f>VLOOKUP(B737,'WinBUGS output'!A:C,3,FALSE)</f>
        <v>Third-wave cognitive therapy individual + any AD</v>
      </c>
      <c r="E737" s="5" t="str">
        <f>FIXED('WinBUGS output'!N736,2)</f>
        <v>-1.53</v>
      </c>
      <c r="F737" s="5" t="str">
        <f>FIXED('WinBUGS output'!M736,2)</f>
        <v>-3.25</v>
      </c>
      <c r="G737" s="5" t="str">
        <f>FIXED('WinBUGS output'!O736,2)</f>
        <v>0.05</v>
      </c>
      <c r="H737"/>
      <c r="I737"/>
      <c r="J737"/>
    </row>
    <row r="738" spans="1:10" x14ac:dyDescent="0.25">
      <c r="A738">
        <v>30</v>
      </c>
      <c r="B738">
        <v>40</v>
      </c>
      <c r="C738" s="5" t="str">
        <f>VLOOKUP(A738,'WinBUGS output'!A:C,3,FALSE)</f>
        <v>Relational client-centered therapy</v>
      </c>
      <c r="D738" s="5" t="str">
        <f>VLOOKUP(B738,'WinBUGS output'!A:C,3,FALSE)</f>
        <v>Exercise + Fluoxetine</v>
      </c>
      <c r="E738" s="5" t="str">
        <f>FIXED('WinBUGS output'!N737,2)</f>
        <v>-2.34</v>
      </c>
      <c r="F738" s="5" t="str">
        <f>FIXED('WinBUGS output'!M737,2)</f>
        <v>-3.66</v>
      </c>
      <c r="G738" s="5" t="str">
        <f>FIXED('WinBUGS output'!O737,2)</f>
        <v>-1.07</v>
      </c>
      <c r="H738"/>
      <c r="I738"/>
      <c r="J738"/>
    </row>
    <row r="739" spans="1:10" x14ac:dyDescent="0.25">
      <c r="A739">
        <v>31</v>
      </c>
      <c r="B739">
        <v>32</v>
      </c>
      <c r="C739" s="5" t="str">
        <f>VLOOKUP(A739,'WinBUGS output'!A:C,3,FALSE)</f>
        <v>Behavioural activation (BA)</v>
      </c>
      <c r="D739" s="5" t="str">
        <f>VLOOKUP(B739,'WinBUGS output'!A:C,3,FALSE)</f>
        <v>Behavioural activation (BA) + TAU</v>
      </c>
      <c r="E739" s="5" t="str">
        <f>FIXED('WinBUGS output'!N738,2)</f>
        <v>0.11</v>
      </c>
      <c r="F739" s="5" t="str">
        <f>FIXED('WinBUGS output'!M738,2)</f>
        <v>-0.66</v>
      </c>
      <c r="G739" s="5" t="str">
        <f>FIXED('WinBUGS output'!O738,2)</f>
        <v>0.90</v>
      </c>
      <c r="H739"/>
      <c r="I739"/>
      <c r="J739"/>
    </row>
    <row r="740" spans="1:10" x14ac:dyDescent="0.25">
      <c r="A740">
        <v>31</v>
      </c>
      <c r="B740">
        <v>33</v>
      </c>
      <c r="C740" s="5" t="str">
        <f>VLOOKUP(A740,'WinBUGS output'!A:C,3,FALSE)</f>
        <v>Behavioural activation (BA)</v>
      </c>
      <c r="D740" s="5" t="str">
        <f>VLOOKUP(B740,'WinBUGS output'!A:C,3,FALSE)</f>
        <v>CBT individual (under 15 sessions)</v>
      </c>
      <c r="E740" s="5" t="str">
        <f>FIXED('WinBUGS output'!N739,2)</f>
        <v>0.91</v>
      </c>
      <c r="F740" s="5" t="str">
        <f>FIXED('WinBUGS output'!M739,2)</f>
        <v>0.36</v>
      </c>
      <c r="G740" s="5" t="str">
        <f>FIXED('WinBUGS output'!O739,2)</f>
        <v>1.45</v>
      </c>
      <c r="H740"/>
      <c r="I740"/>
      <c r="J740"/>
    </row>
    <row r="741" spans="1:10" x14ac:dyDescent="0.25">
      <c r="A741">
        <v>31</v>
      </c>
      <c r="B741">
        <v>34</v>
      </c>
      <c r="C741" s="5" t="str">
        <f>VLOOKUP(A741,'WinBUGS output'!A:C,3,FALSE)</f>
        <v>Behavioural activation (BA)</v>
      </c>
      <c r="D741" s="5" t="str">
        <f>VLOOKUP(B741,'WinBUGS output'!A:C,3,FALSE)</f>
        <v>CBT individual (under 15 sessions) + TAU</v>
      </c>
      <c r="E741" s="5" t="str">
        <f>FIXED('WinBUGS output'!N740,2)</f>
        <v>0.74</v>
      </c>
      <c r="F741" s="5" t="str">
        <f>FIXED('WinBUGS output'!M740,2)</f>
        <v>0.07</v>
      </c>
      <c r="G741" s="5" t="str">
        <f>FIXED('WinBUGS output'!O740,2)</f>
        <v>1.41</v>
      </c>
      <c r="H741"/>
      <c r="I741"/>
      <c r="J741"/>
    </row>
    <row r="742" spans="1:10" x14ac:dyDescent="0.25">
      <c r="A742">
        <v>31</v>
      </c>
      <c r="B742">
        <v>35</v>
      </c>
      <c r="C742" s="5" t="str">
        <f>VLOOKUP(A742,'WinBUGS output'!A:C,3,FALSE)</f>
        <v>Behavioural activation (BA)</v>
      </c>
      <c r="D742" s="5" t="str">
        <f>VLOOKUP(B742,'WinBUGS output'!A:C,3,FALSE)</f>
        <v>CBT individual (over 15 sessions)</v>
      </c>
      <c r="E742" s="5" t="str">
        <f>FIXED('WinBUGS output'!N741,2)</f>
        <v>-0.12</v>
      </c>
      <c r="F742" s="5" t="str">
        <f>FIXED('WinBUGS output'!M741,2)</f>
        <v>-0.56</v>
      </c>
      <c r="G742" s="5" t="str">
        <f>FIXED('WinBUGS output'!O741,2)</f>
        <v>0.33</v>
      </c>
      <c r="H742" t="s">
        <v>1310</v>
      </c>
      <c r="I742" t="s">
        <v>1207</v>
      </c>
      <c r="J742" t="s">
        <v>1311</v>
      </c>
    </row>
    <row r="743" spans="1:10" x14ac:dyDescent="0.25">
      <c r="A743">
        <v>31</v>
      </c>
      <c r="B743">
        <v>36</v>
      </c>
      <c r="C743" s="5" t="str">
        <f>VLOOKUP(A743,'WinBUGS output'!A:C,3,FALSE)</f>
        <v>Behavioural activation (BA)</v>
      </c>
      <c r="D743" s="5" t="str">
        <f>VLOOKUP(B743,'WinBUGS output'!A:C,3,FALSE)</f>
        <v>Third-wave cognitive therapy individual</v>
      </c>
      <c r="E743" s="5" t="str">
        <f>FIXED('WinBUGS output'!N742,2)</f>
        <v>-0.39</v>
      </c>
      <c r="F743" s="5" t="str">
        <f>FIXED('WinBUGS output'!M742,2)</f>
        <v>-1.30</v>
      </c>
      <c r="G743" s="5" t="str">
        <f>FIXED('WinBUGS output'!O742,2)</f>
        <v>0.45</v>
      </c>
      <c r="H743"/>
      <c r="I743"/>
      <c r="J743"/>
    </row>
    <row r="744" spans="1:10" x14ac:dyDescent="0.25">
      <c r="A744">
        <v>31</v>
      </c>
      <c r="B744">
        <v>37</v>
      </c>
      <c r="C744" s="5" t="str">
        <f>VLOOKUP(A744,'WinBUGS output'!A:C,3,FALSE)</f>
        <v>Behavioural activation (BA)</v>
      </c>
      <c r="D744" s="5" t="str">
        <f>VLOOKUP(B744,'WinBUGS output'!A:C,3,FALSE)</f>
        <v>CBT individual (under 15 sessions) + citalopram</v>
      </c>
      <c r="E744" s="5" t="str">
        <f>FIXED('WinBUGS output'!N743,2)</f>
        <v>-0.25</v>
      </c>
      <c r="F744" s="5" t="str">
        <f>FIXED('WinBUGS output'!M743,2)</f>
        <v>-0.97</v>
      </c>
      <c r="G744" s="5" t="str">
        <f>FIXED('WinBUGS output'!O743,2)</f>
        <v>0.46</v>
      </c>
      <c r="H744"/>
      <c r="I744"/>
      <c r="J744"/>
    </row>
    <row r="745" spans="1:10" x14ac:dyDescent="0.25">
      <c r="A745">
        <v>31</v>
      </c>
      <c r="B745">
        <v>38</v>
      </c>
      <c r="C745" s="5" t="str">
        <f>VLOOKUP(A745,'WinBUGS output'!A:C,3,FALSE)</f>
        <v>Behavioural activation (BA)</v>
      </c>
      <c r="D745" s="5" t="str">
        <f>VLOOKUP(B745,'WinBUGS output'!A:C,3,FALSE)</f>
        <v>CBT individual (over 15 sessions) + any AD</v>
      </c>
      <c r="E745" s="5" t="str">
        <f>FIXED('WinBUGS output'!N744,2)</f>
        <v>0.01</v>
      </c>
      <c r="F745" s="5" t="str">
        <f>FIXED('WinBUGS output'!M744,2)</f>
        <v>-1.26</v>
      </c>
      <c r="G745" s="5" t="str">
        <f>FIXED('WinBUGS output'!O744,2)</f>
        <v>1.40</v>
      </c>
      <c r="H745"/>
      <c r="I745"/>
      <c r="J745"/>
    </row>
    <row r="746" spans="1:10" x14ac:dyDescent="0.25">
      <c r="A746">
        <v>31</v>
      </c>
      <c r="B746">
        <v>39</v>
      </c>
      <c r="C746" s="5" t="str">
        <f>VLOOKUP(A746,'WinBUGS output'!A:C,3,FALSE)</f>
        <v>Behavioural activation (BA)</v>
      </c>
      <c r="D746" s="5" t="str">
        <f>VLOOKUP(B746,'WinBUGS output'!A:C,3,FALSE)</f>
        <v>Third-wave cognitive therapy individual + any AD</v>
      </c>
      <c r="E746" s="5" t="str">
        <f>FIXED('WinBUGS output'!N745,2)</f>
        <v>-0.53</v>
      </c>
      <c r="F746" s="5" t="str">
        <f>FIXED('WinBUGS output'!M745,2)</f>
        <v>-1.93</v>
      </c>
      <c r="G746" s="5" t="str">
        <f>FIXED('WinBUGS output'!O745,2)</f>
        <v>0.74</v>
      </c>
      <c r="H746"/>
      <c r="I746"/>
      <c r="J746"/>
    </row>
    <row r="747" spans="1:10" x14ac:dyDescent="0.25">
      <c r="A747">
        <v>31</v>
      </c>
      <c r="B747">
        <v>40</v>
      </c>
      <c r="C747" s="5" t="str">
        <f>VLOOKUP(A747,'WinBUGS output'!A:C,3,FALSE)</f>
        <v>Behavioural activation (BA)</v>
      </c>
      <c r="D747" s="5" t="str">
        <f>VLOOKUP(B747,'WinBUGS output'!A:C,3,FALSE)</f>
        <v>Exercise + Fluoxetine</v>
      </c>
      <c r="E747" s="5" t="str">
        <f>FIXED('WinBUGS output'!N746,2)</f>
        <v>-1.34</v>
      </c>
      <c r="F747" s="5" t="str">
        <f>FIXED('WinBUGS output'!M746,2)</f>
        <v>-2.19</v>
      </c>
      <c r="G747" s="5" t="str">
        <f>FIXED('WinBUGS output'!O746,2)</f>
        <v>-0.50</v>
      </c>
      <c r="H747"/>
      <c r="I747"/>
      <c r="J747"/>
    </row>
    <row r="748" spans="1:10" x14ac:dyDescent="0.25">
      <c r="A748">
        <v>32</v>
      </c>
      <c r="B748">
        <v>33</v>
      </c>
      <c r="C748" s="5" t="str">
        <f>VLOOKUP(A748,'WinBUGS output'!A:C,3,FALSE)</f>
        <v>Behavioural activation (BA) + TAU</v>
      </c>
      <c r="D748" s="5" t="str">
        <f>VLOOKUP(B748,'WinBUGS output'!A:C,3,FALSE)</f>
        <v>CBT individual (under 15 sessions)</v>
      </c>
      <c r="E748" s="5" t="str">
        <f>FIXED('WinBUGS output'!N747,2)</f>
        <v>0.78</v>
      </c>
      <c r="F748" s="5" t="str">
        <f>FIXED('WinBUGS output'!M747,2)</f>
        <v>0.01</v>
      </c>
      <c r="G748" s="5" t="str">
        <f>FIXED('WinBUGS output'!O747,2)</f>
        <v>1.58</v>
      </c>
      <c r="H748"/>
      <c r="I748"/>
      <c r="J748"/>
    </row>
    <row r="749" spans="1:10" x14ac:dyDescent="0.25">
      <c r="A749">
        <v>32</v>
      </c>
      <c r="B749">
        <v>34</v>
      </c>
      <c r="C749" s="5" t="str">
        <f>VLOOKUP(A749,'WinBUGS output'!A:C,3,FALSE)</f>
        <v>Behavioural activation (BA) + TAU</v>
      </c>
      <c r="D749" s="5" t="str">
        <f>VLOOKUP(B749,'WinBUGS output'!A:C,3,FALSE)</f>
        <v>CBT individual (under 15 sessions) + TAU</v>
      </c>
      <c r="E749" s="5" t="str">
        <f>FIXED('WinBUGS output'!N748,2)</f>
        <v>0.62</v>
      </c>
      <c r="F749" s="5" t="str">
        <f>FIXED('WinBUGS output'!M748,2)</f>
        <v>-0.22</v>
      </c>
      <c r="G749" s="5" t="str">
        <f>FIXED('WinBUGS output'!O748,2)</f>
        <v>1.47</v>
      </c>
      <c r="H749"/>
      <c r="I749"/>
      <c r="J749"/>
    </row>
    <row r="750" spans="1:10" x14ac:dyDescent="0.25">
      <c r="A750">
        <v>32</v>
      </c>
      <c r="B750">
        <v>35</v>
      </c>
      <c r="C750" s="5" t="str">
        <f>VLOOKUP(A750,'WinBUGS output'!A:C,3,FALSE)</f>
        <v>Behavioural activation (BA) + TAU</v>
      </c>
      <c r="D750" s="5" t="str">
        <f>VLOOKUP(B750,'WinBUGS output'!A:C,3,FALSE)</f>
        <v>CBT individual (over 15 sessions)</v>
      </c>
      <c r="E750" s="5" t="str">
        <f>FIXED('WinBUGS output'!N749,2)</f>
        <v>-0.23</v>
      </c>
      <c r="F750" s="5" t="str">
        <f>FIXED('WinBUGS output'!M749,2)</f>
        <v>-1.08</v>
      </c>
      <c r="G750" s="5" t="str">
        <f>FIXED('WinBUGS output'!O749,2)</f>
        <v>0.59</v>
      </c>
      <c r="H750"/>
      <c r="I750"/>
      <c r="J750"/>
    </row>
    <row r="751" spans="1:10" x14ac:dyDescent="0.25">
      <c r="A751">
        <v>32</v>
      </c>
      <c r="B751">
        <v>36</v>
      </c>
      <c r="C751" s="5" t="str">
        <f>VLOOKUP(A751,'WinBUGS output'!A:C,3,FALSE)</f>
        <v>Behavioural activation (BA) + TAU</v>
      </c>
      <c r="D751" s="5" t="str">
        <f>VLOOKUP(B751,'WinBUGS output'!A:C,3,FALSE)</f>
        <v>Third-wave cognitive therapy individual</v>
      </c>
      <c r="E751" s="5" t="str">
        <f>FIXED('WinBUGS output'!N750,2)</f>
        <v>-0.50</v>
      </c>
      <c r="F751" s="5" t="str">
        <f>FIXED('WinBUGS output'!M750,2)</f>
        <v>-1.69</v>
      </c>
      <c r="G751" s="5" t="str">
        <f>FIXED('WinBUGS output'!O750,2)</f>
        <v>0.58</v>
      </c>
      <c r="H751"/>
      <c r="I751"/>
      <c r="J751"/>
    </row>
    <row r="752" spans="1:10" x14ac:dyDescent="0.25">
      <c r="A752">
        <v>32</v>
      </c>
      <c r="B752">
        <v>37</v>
      </c>
      <c r="C752" s="5" t="str">
        <f>VLOOKUP(A752,'WinBUGS output'!A:C,3,FALSE)</f>
        <v>Behavioural activation (BA) + TAU</v>
      </c>
      <c r="D752" s="5" t="str">
        <f>VLOOKUP(B752,'WinBUGS output'!A:C,3,FALSE)</f>
        <v>CBT individual (under 15 sessions) + citalopram</v>
      </c>
      <c r="E752" s="5" t="str">
        <f>FIXED('WinBUGS output'!N751,2)</f>
        <v>-0.37</v>
      </c>
      <c r="F752" s="5" t="str">
        <f>FIXED('WinBUGS output'!M751,2)</f>
        <v>-1.30</v>
      </c>
      <c r="G752" s="5" t="str">
        <f>FIXED('WinBUGS output'!O751,2)</f>
        <v>0.58</v>
      </c>
      <c r="H752"/>
      <c r="I752"/>
      <c r="J752"/>
    </row>
    <row r="753" spans="1:10" x14ac:dyDescent="0.25">
      <c r="A753">
        <v>32</v>
      </c>
      <c r="B753">
        <v>38</v>
      </c>
      <c r="C753" s="5" t="str">
        <f>VLOOKUP(A753,'WinBUGS output'!A:C,3,FALSE)</f>
        <v>Behavioural activation (BA) + TAU</v>
      </c>
      <c r="D753" s="5" t="str">
        <f>VLOOKUP(B753,'WinBUGS output'!A:C,3,FALSE)</f>
        <v>CBT individual (over 15 sessions) + any AD</v>
      </c>
      <c r="E753" s="5" t="str">
        <f>FIXED('WinBUGS output'!N752,2)</f>
        <v>-0.10</v>
      </c>
      <c r="F753" s="5" t="str">
        <f>FIXED('WinBUGS output'!M752,2)</f>
        <v>-1.51</v>
      </c>
      <c r="G753" s="5" t="str">
        <f>FIXED('WinBUGS output'!O752,2)</f>
        <v>1.42</v>
      </c>
      <c r="H753"/>
      <c r="I753"/>
      <c r="J753"/>
    </row>
    <row r="754" spans="1:10" x14ac:dyDescent="0.25">
      <c r="A754">
        <v>32</v>
      </c>
      <c r="B754">
        <v>39</v>
      </c>
      <c r="C754" s="5" t="str">
        <f>VLOOKUP(A754,'WinBUGS output'!A:C,3,FALSE)</f>
        <v>Behavioural activation (BA) + TAU</v>
      </c>
      <c r="D754" s="5" t="str">
        <f>VLOOKUP(B754,'WinBUGS output'!A:C,3,FALSE)</f>
        <v>Third-wave cognitive therapy individual + any AD</v>
      </c>
      <c r="E754" s="5" t="str">
        <f>FIXED('WinBUGS output'!N753,2)</f>
        <v>-0.65</v>
      </c>
      <c r="F754" s="5" t="str">
        <f>FIXED('WinBUGS output'!M753,2)</f>
        <v>-2.16</v>
      </c>
      <c r="G754" s="5" t="str">
        <f>FIXED('WinBUGS output'!O753,2)</f>
        <v>0.77</v>
      </c>
      <c r="H754"/>
      <c r="I754"/>
      <c r="J754"/>
    </row>
    <row r="755" spans="1:10" x14ac:dyDescent="0.25">
      <c r="A755">
        <v>32</v>
      </c>
      <c r="B755">
        <v>40</v>
      </c>
      <c r="C755" s="5" t="str">
        <f>VLOOKUP(A755,'WinBUGS output'!A:C,3,FALSE)</f>
        <v>Behavioural activation (BA) + TAU</v>
      </c>
      <c r="D755" s="5" t="str">
        <f>VLOOKUP(B755,'WinBUGS output'!A:C,3,FALSE)</f>
        <v>Exercise + Fluoxetine</v>
      </c>
      <c r="E755" s="5" t="str">
        <f>FIXED('WinBUGS output'!N754,2)</f>
        <v>-1.46</v>
      </c>
      <c r="F755" s="5" t="str">
        <f>FIXED('WinBUGS output'!M754,2)</f>
        <v>-2.51</v>
      </c>
      <c r="G755" s="5" t="str">
        <f>FIXED('WinBUGS output'!O754,2)</f>
        <v>-0.40</v>
      </c>
      <c r="H755"/>
      <c r="I755"/>
      <c r="J755"/>
    </row>
    <row r="756" spans="1:10" x14ac:dyDescent="0.25">
      <c r="A756">
        <v>33</v>
      </c>
      <c r="B756">
        <v>34</v>
      </c>
      <c r="C756" s="5" t="str">
        <f>VLOOKUP(A756,'WinBUGS output'!A:C,3,FALSE)</f>
        <v>CBT individual (under 15 sessions)</v>
      </c>
      <c r="D756" s="5" t="str">
        <f>VLOOKUP(B756,'WinBUGS output'!A:C,3,FALSE)</f>
        <v>CBT individual (under 15 sessions) + TAU</v>
      </c>
      <c r="E756" s="5" t="str">
        <f>FIXED('WinBUGS output'!N755,2)</f>
        <v>-0.17</v>
      </c>
      <c r="F756" s="5" t="str">
        <f>FIXED('WinBUGS output'!M755,2)</f>
        <v>-0.77</v>
      </c>
      <c r="G756" s="5" t="str">
        <f>FIXED('WinBUGS output'!O755,2)</f>
        <v>0.42</v>
      </c>
      <c r="H756"/>
      <c r="I756"/>
      <c r="J756"/>
    </row>
    <row r="757" spans="1:10" x14ac:dyDescent="0.25">
      <c r="A757">
        <v>33</v>
      </c>
      <c r="B757">
        <v>35</v>
      </c>
      <c r="C757" s="5" t="str">
        <f>VLOOKUP(A757,'WinBUGS output'!A:C,3,FALSE)</f>
        <v>CBT individual (under 15 sessions)</v>
      </c>
      <c r="D757" s="5" t="str">
        <f>VLOOKUP(B757,'WinBUGS output'!A:C,3,FALSE)</f>
        <v>CBT individual (over 15 sessions)</v>
      </c>
      <c r="E757" s="5" t="str">
        <f>FIXED('WinBUGS output'!N756,2)</f>
        <v>-1.03</v>
      </c>
      <c r="F757" s="5" t="str">
        <f>FIXED('WinBUGS output'!M756,2)</f>
        <v>-1.58</v>
      </c>
      <c r="G757" s="5" t="str">
        <f>FIXED('WinBUGS output'!O756,2)</f>
        <v>-0.46</v>
      </c>
      <c r="H757"/>
      <c r="I757"/>
      <c r="J757"/>
    </row>
    <row r="758" spans="1:10" x14ac:dyDescent="0.25">
      <c r="A758">
        <v>33</v>
      </c>
      <c r="B758">
        <v>36</v>
      </c>
      <c r="C758" s="5" t="str">
        <f>VLOOKUP(A758,'WinBUGS output'!A:C,3,FALSE)</f>
        <v>CBT individual (under 15 sessions)</v>
      </c>
      <c r="D758" s="5" t="str">
        <f>VLOOKUP(B758,'WinBUGS output'!A:C,3,FALSE)</f>
        <v>Third-wave cognitive therapy individual</v>
      </c>
      <c r="E758" s="5" t="str">
        <f>FIXED('WinBUGS output'!N757,2)</f>
        <v>-1.29</v>
      </c>
      <c r="F758" s="5" t="str">
        <f>FIXED('WinBUGS output'!M757,2)</f>
        <v>-2.27</v>
      </c>
      <c r="G758" s="5" t="str">
        <f>FIXED('WinBUGS output'!O757,2)</f>
        <v>-0.38</v>
      </c>
      <c r="H758"/>
      <c r="I758"/>
      <c r="J758"/>
    </row>
    <row r="759" spans="1:10" x14ac:dyDescent="0.25">
      <c r="A759">
        <v>33</v>
      </c>
      <c r="B759">
        <v>37</v>
      </c>
      <c r="C759" s="5" t="str">
        <f>VLOOKUP(A759,'WinBUGS output'!A:C,3,FALSE)</f>
        <v>CBT individual (under 15 sessions)</v>
      </c>
      <c r="D759" s="5" t="str">
        <f>VLOOKUP(B759,'WinBUGS output'!A:C,3,FALSE)</f>
        <v>CBT individual (under 15 sessions) + citalopram</v>
      </c>
      <c r="E759" s="5" t="str">
        <f>FIXED('WinBUGS output'!N758,2)</f>
        <v>-1.16</v>
      </c>
      <c r="F759" s="5" t="str">
        <f>FIXED('WinBUGS output'!M758,2)</f>
        <v>-1.71</v>
      </c>
      <c r="G759" s="5" t="str">
        <f>FIXED('WinBUGS output'!O758,2)</f>
        <v>-0.60</v>
      </c>
      <c r="H759" t="s">
        <v>1312</v>
      </c>
      <c r="I759" t="s">
        <v>1313</v>
      </c>
      <c r="J759" t="s">
        <v>1314</v>
      </c>
    </row>
    <row r="760" spans="1:10" x14ac:dyDescent="0.25">
      <c r="A760">
        <v>33</v>
      </c>
      <c r="B760">
        <v>38</v>
      </c>
      <c r="C760" s="5" t="str">
        <f>VLOOKUP(A760,'WinBUGS output'!A:C,3,FALSE)</f>
        <v>CBT individual (under 15 sessions)</v>
      </c>
      <c r="D760" s="5" t="str">
        <f>VLOOKUP(B760,'WinBUGS output'!A:C,3,FALSE)</f>
        <v>CBT individual (over 15 sessions) + any AD</v>
      </c>
      <c r="E760" s="5" t="str">
        <f>FIXED('WinBUGS output'!N759,2)</f>
        <v>-0.90</v>
      </c>
      <c r="F760" s="5" t="str">
        <f>FIXED('WinBUGS output'!M759,2)</f>
        <v>-2.09</v>
      </c>
      <c r="G760" s="5" t="str">
        <f>FIXED('WinBUGS output'!O759,2)</f>
        <v>0.42</v>
      </c>
      <c r="H760"/>
      <c r="I760"/>
      <c r="J760"/>
    </row>
    <row r="761" spans="1:10" x14ac:dyDescent="0.25">
      <c r="A761">
        <v>33</v>
      </c>
      <c r="B761">
        <v>39</v>
      </c>
      <c r="C761" s="5" t="str">
        <f>VLOOKUP(A761,'WinBUGS output'!A:C,3,FALSE)</f>
        <v>CBT individual (under 15 sessions)</v>
      </c>
      <c r="D761" s="5" t="str">
        <f>VLOOKUP(B761,'WinBUGS output'!A:C,3,FALSE)</f>
        <v>Third-wave cognitive therapy individual + any AD</v>
      </c>
      <c r="E761" s="5" t="str">
        <f>FIXED('WinBUGS output'!N760,2)</f>
        <v>-1.43</v>
      </c>
      <c r="F761" s="5" t="str">
        <f>FIXED('WinBUGS output'!M760,2)</f>
        <v>-2.77</v>
      </c>
      <c r="G761" s="5" t="str">
        <f>FIXED('WinBUGS output'!O760,2)</f>
        <v>-0.25</v>
      </c>
      <c r="H761"/>
      <c r="I761"/>
      <c r="J761"/>
    </row>
    <row r="762" spans="1:10" x14ac:dyDescent="0.25">
      <c r="A762">
        <v>33</v>
      </c>
      <c r="B762">
        <v>40</v>
      </c>
      <c r="C762" s="5" t="str">
        <f>VLOOKUP(A762,'WinBUGS output'!A:C,3,FALSE)</f>
        <v>CBT individual (under 15 sessions)</v>
      </c>
      <c r="D762" s="5" t="str">
        <f>VLOOKUP(B762,'WinBUGS output'!A:C,3,FALSE)</f>
        <v>Exercise + Fluoxetine</v>
      </c>
      <c r="E762" s="5" t="str">
        <f>FIXED('WinBUGS output'!N761,2)</f>
        <v>-2.25</v>
      </c>
      <c r="F762" s="5" t="str">
        <f>FIXED('WinBUGS output'!M761,2)</f>
        <v>-3.00</v>
      </c>
      <c r="G762" s="5" t="str">
        <f>FIXED('WinBUGS output'!O761,2)</f>
        <v>-1.48</v>
      </c>
      <c r="H762"/>
      <c r="I762"/>
      <c r="J762"/>
    </row>
    <row r="763" spans="1:10" x14ac:dyDescent="0.25">
      <c r="A763">
        <v>34</v>
      </c>
      <c r="B763">
        <v>35</v>
      </c>
      <c r="C763" s="5" t="str">
        <f>VLOOKUP(A763,'WinBUGS output'!A:C,3,FALSE)</f>
        <v>CBT individual (under 15 sessions) + TAU</v>
      </c>
      <c r="D763" s="5" t="str">
        <f>VLOOKUP(B763,'WinBUGS output'!A:C,3,FALSE)</f>
        <v>CBT individual (over 15 sessions)</v>
      </c>
      <c r="E763" s="5" t="str">
        <f>FIXED('WinBUGS output'!N762,2)</f>
        <v>-0.86</v>
      </c>
      <c r="F763" s="5" t="str">
        <f>FIXED('WinBUGS output'!M762,2)</f>
        <v>-1.56</v>
      </c>
      <c r="G763" s="5" t="str">
        <f>FIXED('WinBUGS output'!O762,2)</f>
        <v>-0.16</v>
      </c>
      <c r="H763"/>
      <c r="I763"/>
      <c r="J763"/>
    </row>
    <row r="764" spans="1:10" x14ac:dyDescent="0.25">
      <c r="A764">
        <v>34</v>
      </c>
      <c r="B764">
        <v>36</v>
      </c>
      <c r="C764" s="5" t="str">
        <f>VLOOKUP(A764,'WinBUGS output'!A:C,3,FALSE)</f>
        <v>CBT individual (under 15 sessions) + TAU</v>
      </c>
      <c r="D764" s="5" t="str">
        <f>VLOOKUP(B764,'WinBUGS output'!A:C,3,FALSE)</f>
        <v>Third-wave cognitive therapy individual</v>
      </c>
      <c r="E764" s="5" t="str">
        <f>FIXED('WinBUGS output'!N763,2)</f>
        <v>-1.12</v>
      </c>
      <c r="F764" s="5" t="str">
        <f>FIXED('WinBUGS output'!M763,2)</f>
        <v>-2.20</v>
      </c>
      <c r="G764" s="5" t="str">
        <f>FIXED('WinBUGS output'!O763,2)</f>
        <v>-0.14</v>
      </c>
      <c r="H764"/>
      <c r="I764"/>
      <c r="J764"/>
    </row>
    <row r="765" spans="1:10" x14ac:dyDescent="0.25">
      <c r="A765">
        <v>34</v>
      </c>
      <c r="B765">
        <v>37</v>
      </c>
      <c r="C765" s="5" t="str">
        <f>VLOOKUP(A765,'WinBUGS output'!A:C,3,FALSE)</f>
        <v>CBT individual (under 15 sessions) + TAU</v>
      </c>
      <c r="D765" s="5" t="str">
        <f>VLOOKUP(B765,'WinBUGS output'!A:C,3,FALSE)</f>
        <v>CBT individual (under 15 sessions) + citalopram</v>
      </c>
      <c r="E765" s="5" t="str">
        <f>FIXED('WinBUGS output'!N764,2)</f>
        <v>-0.99</v>
      </c>
      <c r="F765" s="5" t="str">
        <f>FIXED('WinBUGS output'!M764,2)</f>
        <v>-1.78</v>
      </c>
      <c r="G765" s="5" t="str">
        <f>FIXED('WinBUGS output'!O764,2)</f>
        <v>-0.19</v>
      </c>
      <c r="H765"/>
      <c r="I765"/>
      <c r="J765"/>
    </row>
    <row r="766" spans="1:10" x14ac:dyDescent="0.25">
      <c r="A766">
        <v>34</v>
      </c>
      <c r="B766">
        <v>38</v>
      </c>
      <c r="C766" s="5" t="str">
        <f>VLOOKUP(A766,'WinBUGS output'!A:C,3,FALSE)</f>
        <v>CBT individual (under 15 sessions) + TAU</v>
      </c>
      <c r="D766" s="5" t="str">
        <f>VLOOKUP(B766,'WinBUGS output'!A:C,3,FALSE)</f>
        <v>CBT individual (over 15 sessions) + any AD</v>
      </c>
      <c r="E766" s="5" t="str">
        <f>FIXED('WinBUGS output'!N765,2)</f>
        <v>-0.73</v>
      </c>
      <c r="F766" s="5" t="str">
        <f>FIXED('WinBUGS output'!M765,2)</f>
        <v>-2.03</v>
      </c>
      <c r="G766" s="5" t="str">
        <f>FIXED('WinBUGS output'!O765,2)</f>
        <v>0.70</v>
      </c>
      <c r="H766"/>
      <c r="I766"/>
      <c r="J766"/>
    </row>
    <row r="767" spans="1:10" x14ac:dyDescent="0.25">
      <c r="A767">
        <v>34</v>
      </c>
      <c r="B767">
        <v>39</v>
      </c>
      <c r="C767" s="5" t="str">
        <f>VLOOKUP(A767,'WinBUGS output'!A:C,3,FALSE)</f>
        <v>CBT individual (under 15 sessions) + TAU</v>
      </c>
      <c r="D767" s="5" t="str">
        <f>VLOOKUP(B767,'WinBUGS output'!A:C,3,FALSE)</f>
        <v>Third-wave cognitive therapy individual + any AD</v>
      </c>
      <c r="E767" s="5" t="str">
        <f>FIXED('WinBUGS output'!N766,2)</f>
        <v>-1.27</v>
      </c>
      <c r="F767" s="5" t="str">
        <f>FIXED('WinBUGS output'!M766,2)</f>
        <v>-2.68</v>
      </c>
      <c r="G767" s="5" t="str">
        <f>FIXED('WinBUGS output'!O766,2)</f>
        <v>0.04</v>
      </c>
      <c r="H767"/>
      <c r="I767"/>
      <c r="J767"/>
    </row>
    <row r="768" spans="1:10" x14ac:dyDescent="0.25">
      <c r="A768">
        <v>34</v>
      </c>
      <c r="B768">
        <v>40</v>
      </c>
      <c r="C768" s="5" t="str">
        <f>VLOOKUP(A768,'WinBUGS output'!A:C,3,FALSE)</f>
        <v>CBT individual (under 15 sessions) + TAU</v>
      </c>
      <c r="D768" s="5" t="str">
        <f>VLOOKUP(B768,'WinBUGS output'!A:C,3,FALSE)</f>
        <v>Exercise + Fluoxetine</v>
      </c>
      <c r="E768" s="5" t="str">
        <f>FIXED('WinBUGS output'!N767,2)</f>
        <v>-2.09</v>
      </c>
      <c r="F768" s="5" t="str">
        <f>FIXED('WinBUGS output'!M767,2)</f>
        <v>-3.01</v>
      </c>
      <c r="G768" s="5" t="str">
        <f>FIXED('WinBUGS output'!O767,2)</f>
        <v>-1.14</v>
      </c>
      <c r="H768"/>
      <c r="I768"/>
      <c r="J768"/>
    </row>
    <row r="769" spans="1:10" x14ac:dyDescent="0.25">
      <c r="A769">
        <v>35</v>
      </c>
      <c r="B769">
        <v>36</v>
      </c>
      <c r="C769" s="5" t="str">
        <f>VLOOKUP(A769,'WinBUGS output'!A:C,3,FALSE)</f>
        <v>CBT individual (over 15 sessions)</v>
      </c>
      <c r="D769" s="5" t="str">
        <f>VLOOKUP(B769,'WinBUGS output'!A:C,3,FALSE)</f>
        <v>Third-wave cognitive therapy individual</v>
      </c>
      <c r="E769" s="5" t="str">
        <f>FIXED('WinBUGS output'!N768,2)</f>
        <v>-0.26</v>
      </c>
      <c r="F769" s="5" t="str">
        <f>FIXED('WinBUGS output'!M768,2)</f>
        <v>-1.06</v>
      </c>
      <c r="G769" s="5" t="str">
        <f>FIXED('WinBUGS output'!O768,2)</f>
        <v>0.45</v>
      </c>
      <c r="H769" t="s">
        <v>1315</v>
      </c>
      <c r="I769" t="s">
        <v>1274</v>
      </c>
      <c r="J769" t="s">
        <v>1218</v>
      </c>
    </row>
    <row r="770" spans="1:10" x14ac:dyDescent="0.25">
      <c r="A770">
        <v>35</v>
      </c>
      <c r="B770">
        <v>37</v>
      </c>
      <c r="C770" s="5" t="str">
        <f>VLOOKUP(A770,'WinBUGS output'!A:C,3,FALSE)</f>
        <v>CBT individual (over 15 sessions)</v>
      </c>
      <c r="D770" s="5" t="str">
        <f>VLOOKUP(B770,'WinBUGS output'!A:C,3,FALSE)</f>
        <v>CBT individual (under 15 sessions) + citalopram</v>
      </c>
      <c r="E770" s="5" t="str">
        <f>FIXED('WinBUGS output'!N769,2)</f>
        <v>-0.13</v>
      </c>
      <c r="F770" s="5" t="str">
        <f>FIXED('WinBUGS output'!M769,2)</f>
        <v>-0.84</v>
      </c>
      <c r="G770" s="5" t="str">
        <f>FIXED('WinBUGS output'!O769,2)</f>
        <v>0.56</v>
      </c>
      <c r="H770"/>
      <c r="I770"/>
      <c r="J770"/>
    </row>
    <row r="771" spans="1:10" x14ac:dyDescent="0.25">
      <c r="A771">
        <v>35</v>
      </c>
      <c r="B771">
        <v>38</v>
      </c>
      <c r="C771" s="5" t="str">
        <f>VLOOKUP(A771,'WinBUGS output'!A:C,3,FALSE)</f>
        <v>CBT individual (over 15 sessions)</v>
      </c>
      <c r="D771" s="5" t="str">
        <f>VLOOKUP(B771,'WinBUGS output'!A:C,3,FALSE)</f>
        <v>CBT individual (over 15 sessions) + any AD</v>
      </c>
      <c r="E771" s="5" t="str">
        <f>FIXED('WinBUGS output'!N770,2)</f>
        <v>0.14</v>
      </c>
      <c r="F771" s="5" t="str">
        <f>FIXED('WinBUGS output'!M770,2)</f>
        <v>-1.14</v>
      </c>
      <c r="G771" s="5" t="str">
        <f>FIXED('WinBUGS output'!O770,2)</f>
        <v>1.51</v>
      </c>
      <c r="H771"/>
      <c r="I771"/>
      <c r="J771"/>
    </row>
    <row r="772" spans="1:10" x14ac:dyDescent="0.25">
      <c r="A772">
        <v>35</v>
      </c>
      <c r="B772">
        <v>39</v>
      </c>
      <c r="C772" s="5" t="str">
        <f>VLOOKUP(A772,'WinBUGS output'!A:C,3,FALSE)</f>
        <v>CBT individual (over 15 sessions)</v>
      </c>
      <c r="D772" s="5" t="str">
        <f>VLOOKUP(B772,'WinBUGS output'!A:C,3,FALSE)</f>
        <v>Third-wave cognitive therapy individual + any AD</v>
      </c>
      <c r="E772" s="5" t="str">
        <f>FIXED('WinBUGS output'!N771,2)</f>
        <v>-0.41</v>
      </c>
      <c r="F772" s="5" t="str">
        <f>FIXED('WinBUGS output'!M771,2)</f>
        <v>-1.80</v>
      </c>
      <c r="G772" s="5" t="str">
        <f>FIXED('WinBUGS output'!O771,2)</f>
        <v>0.85</v>
      </c>
      <c r="H772"/>
      <c r="I772"/>
      <c r="J772"/>
    </row>
    <row r="773" spans="1:10" x14ac:dyDescent="0.25">
      <c r="A773">
        <v>35</v>
      </c>
      <c r="B773">
        <v>40</v>
      </c>
      <c r="C773" s="5" t="str">
        <f>VLOOKUP(A773,'WinBUGS output'!A:C,3,FALSE)</f>
        <v>CBT individual (over 15 sessions)</v>
      </c>
      <c r="D773" s="5" t="str">
        <f>VLOOKUP(B773,'WinBUGS output'!A:C,3,FALSE)</f>
        <v>Exercise + Fluoxetine</v>
      </c>
      <c r="E773" s="5" t="str">
        <f>FIXED('WinBUGS output'!N772,2)</f>
        <v>-1.22</v>
      </c>
      <c r="F773" s="5" t="str">
        <f>FIXED('WinBUGS output'!M772,2)</f>
        <v>-2.03</v>
      </c>
      <c r="G773" s="5" t="str">
        <f>FIXED('WinBUGS output'!O772,2)</f>
        <v>-0.42</v>
      </c>
      <c r="H773"/>
      <c r="I773"/>
      <c r="J773"/>
    </row>
    <row r="774" spans="1:10" x14ac:dyDescent="0.25">
      <c r="A774">
        <v>36</v>
      </c>
      <c r="B774">
        <v>37</v>
      </c>
      <c r="C774" s="5" t="str">
        <f>VLOOKUP(A774,'WinBUGS output'!A:C,3,FALSE)</f>
        <v>Third-wave cognitive therapy individual</v>
      </c>
      <c r="D774" s="5" t="str">
        <f>VLOOKUP(B774,'WinBUGS output'!A:C,3,FALSE)</f>
        <v>CBT individual (under 15 sessions) + citalopram</v>
      </c>
      <c r="E774" s="5" t="str">
        <f>FIXED('WinBUGS output'!N773,2)</f>
        <v>0.14</v>
      </c>
      <c r="F774" s="5" t="str">
        <f>FIXED('WinBUGS output'!M773,2)</f>
        <v>-0.88</v>
      </c>
      <c r="G774" s="5" t="str">
        <f>FIXED('WinBUGS output'!O773,2)</f>
        <v>1.19</v>
      </c>
      <c r="H774"/>
      <c r="I774"/>
      <c r="J774"/>
    </row>
    <row r="775" spans="1:10" x14ac:dyDescent="0.25">
      <c r="A775">
        <v>36</v>
      </c>
      <c r="B775">
        <v>38</v>
      </c>
      <c r="C775" s="5" t="str">
        <f>VLOOKUP(A775,'WinBUGS output'!A:C,3,FALSE)</f>
        <v>Third-wave cognitive therapy individual</v>
      </c>
      <c r="D775" s="5" t="str">
        <f>VLOOKUP(B775,'WinBUGS output'!A:C,3,FALSE)</f>
        <v>CBT individual (over 15 sessions) + any AD</v>
      </c>
      <c r="E775" s="5" t="str">
        <f>FIXED('WinBUGS output'!N774,2)</f>
        <v>0.42</v>
      </c>
      <c r="F775" s="5" t="str">
        <f>FIXED('WinBUGS output'!M774,2)</f>
        <v>-1.08</v>
      </c>
      <c r="G775" s="5" t="str">
        <f>FIXED('WinBUGS output'!O774,2)</f>
        <v>1.98</v>
      </c>
      <c r="H775"/>
      <c r="I775"/>
      <c r="J775"/>
    </row>
    <row r="776" spans="1:10" x14ac:dyDescent="0.25">
      <c r="A776">
        <v>36</v>
      </c>
      <c r="B776">
        <v>39</v>
      </c>
      <c r="C776" s="5" t="str">
        <f>VLOOKUP(A776,'WinBUGS output'!A:C,3,FALSE)</f>
        <v>Third-wave cognitive therapy individual</v>
      </c>
      <c r="D776" s="5" t="str">
        <f>VLOOKUP(B776,'WinBUGS output'!A:C,3,FALSE)</f>
        <v>Third-wave cognitive therapy individual + any AD</v>
      </c>
      <c r="E776" s="5" t="str">
        <f>FIXED('WinBUGS output'!N775,2)</f>
        <v>-0.14</v>
      </c>
      <c r="F776" s="5" t="str">
        <f>FIXED('WinBUGS output'!M775,2)</f>
        <v>-1.72</v>
      </c>
      <c r="G776" s="5" t="str">
        <f>FIXED('WinBUGS output'!O775,2)</f>
        <v>1.34</v>
      </c>
      <c r="H776"/>
      <c r="I776"/>
      <c r="J776"/>
    </row>
    <row r="777" spans="1:10" x14ac:dyDescent="0.25">
      <c r="A777">
        <v>36</v>
      </c>
      <c r="B777">
        <v>40</v>
      </c>
      <c r="C777" s="5" t="str">
        <f>VLOOKUP(A777,'WinBUGS output'!A:C,3,FALSE)</f>
        <v>Third-wave cognitive therapy individual</v>
      </c>
      <c r="D777" s="5" t="str">
        <f>VLOOKUP(B777,'WinBUGS output'!A:C,3,FALSE)</f>
        <v>Exercise + Fluoxetine</v>
      </c>
      <c r="E777" s="5" t="str">
        <f>FIXED('WinBUGS output'!N776,2)</f>
        <v>-0.96</v>
      </c>
      <c r="F777" s="5" t="str">
        <f>FIXED('WinBUGS output'!M776,2)</f>
        <v>-2.04</v>
      </c>
      <c r="G777" s="5" t="str">
        <f>FIXED('WinBUGS output'!O776,2)</f>
        <v>0.17</v>
      </c>
      <c r="H777"/>
      <c r="I777"/>
      <c r="J777"/>
    </row>
    <row r="778" spans="1:10" x14ac:dyDescent="0.25">
      <c r="A778">
        <v>37</v>
      </c>
      <c r="B778">
        <v>38</v>
      </c>
      <c r="C778" s="5" t="str">
        <f>VLOOKUP(A778,'WinBUGS output'!A:C,3,FALSE)</f>
        <v>CBT individual (under 15 sessions) + citalopram</v>
      </c>
      <c r="D778" s="5" t="str">
        <f>VLOOKUP(B778,'WinBUGS output'!A:C,3,FALSE)</f>
        <v>CBT individual (over 15 sessions) + any AD</v>
      </c>
      <c r="E778" s="5" t="str">
        <f>FIXED('WinBUGS output'!N777,2)</f>
        <v>0.25</v>
      </c>
      <c r="F778" s="5" t="str">
        <f>FIXED('WinBUGS output'!M777,2)</f>
        <v>-0.79</v>
      </c>
      <c r="G778" s="5" t="str">
        <f>FIXED('WinBUGS output'!O777,2)</f>
        <v>1.48</v>
      </c>
      <c r="H778"/>
      <c r="I778"/>
      <c r="J778"/>
    </row>
    <row r="779" spans="1:10" x14ac:dyDescent="0.25">
      <c r="A779">
        <v>37</v>
      </c>
      <c r="B779">
        <v>39</v>
      </c>
      <c r="C779" s="5" t="str">
        <f>VLOOKUP(A779,'WinBUGS output'!A:C,3,FALSE)</f>
        <v>CBT individual (under 15 sessions) + citalopram</v>
      </c>
      <c r="D779" s="5" t="str">
        <f>VLOOKUP(B779,'WinBUGS output'!A:C,3,FALSE)</f>
        <v>Third-wave cognitive therapy individual + any AD</v>
      </c>
      <c r="E779" s="5" t="str">
        <f>FIXED('WinBUGS output'!N778,2)</f>
        <v>-0.26</v>
      </c>
      <c r="F779" s="5" t="str">
        <f>FIXED('WinBUGS output'!M778,2)</f>
        <v>-1.49</v>
      </c>
      <c r="G779" s="5" t="str">
        <f>FIXED('WinBUGS output'!O778,2)</f>
        <v>0.78</v>
      </c>
      <c r="H779"/>
      <c r="I779"/>
      <c r="J779"/>
    </row>
    <row r="780" spans="1:10" x14ac:dyDescent="0.25">
      <c r="A780">
        <v>37</v>
      </c>
      <c r="B780">
        <v>40</v>
      </c>
      <c r="C780" s="5" t="str">
        <f>VLOOKUP(A780,'WinBUGS output'!A:C,3,FALSE)</f>
        <v>CBT individual (under 15 sessions) + citalopram</v>
      </c>
      <c r="D780" s="5" t="str">
        <f>VLOOKUP(B780,'WinBUGS output'!A:C,3,FALSE)</f>
        <v>Exercise + Fluoxetine</v>
      </c>
      <c r="E780" s="5" t="str">
        <f>FIXED('WinBUGS output'!N779,2)</f>
        <v>-1.09</v>
      </c>
      <c r="F780" s="5" t="str">
        <f>FIXED('WinBUGS output'!M779,2)</f>
        <v>-1.87</v>
      </c>
      <c r="G780" s="5" t="str">
        <f>FIXED('WinBUGS output'!O779,2)</f>
        <v>-0.30</v>
      </c>
      <c r="H780"/>
      <c r="I780"/>
      <c r="J780"/>
    </row>
    <row r="781" spans="1:10" x14ac:dyDescent="0.25">
      <c r="A781">
        <v>38</v>
      </c>
      <c r="B781">
        <v>39</v>
      </c>
      <c r="C781" s="5" t="str">
        <f>VLOOKUP(A781,'WinBUGS output'!A:C,3,FALSE)</f>
        <v>CBT individual (over 15 sessions) + any AD</v>
      </c>
      <c r="D781" s="5" t="str">
        <f>VLOOKUP(B781,'WinBUGS output'!A:C,3,FALSE)</f>
        <v>Third-wave cognitive therapy individual + any AD</v>
      </c>
      <c r="E781" s="5" t="str">
        <f>FIXED('WinBUGS output'!N780,2)</f>
        <v>-0.57</v>
      </c>
      <c r="F781" s="5" t="str">
        <f>FIXED('WinBUGS output'!M780,2)</f>
        <v>-1.36</v>
      </c>
      <c r="G781" s="5" t="str">
        <f>FIXED('WinBUGS output'!O780,2)</f>
        <v>0.09</v>
      </c>
      <c r="H781" t="s">
        <v>1213</v>
      </c>
      <c r="I781" t="s">
        <v>1316</v>
      </c>
      <c r="J781" t="s">
        <v>1317</v>
      </c>
    </row>
    <row r="782" spans="1:10" x14ac:dyDescent="0.25">
      <c r="A782">
        <v>38</v>
      </c>
      <c r="B782">
        <v>40</v>
      </c>
      <c r="C782" s="5" t="str">
        <f>VLOOKUP(A782,'WinBUGS output'!A:C,3,FALSE)</f>
        <v>CBT individual (over 15 sessions) + any AD</v>
      </c>
      <c r="D782" s="5" t="str">
        <f>VLOOKUP(B782,'WinBUGS output'!A:C,3,FALSE)</f>
        <v>Exercise + Fluoxetine</v>
      </c>
      <c r="E782" s="5" t="str">
        <f>FIXED('WinBUGS output'!N781,2)</f>
        <v>-1.36</v>
      </c>
      <c r="F782" s="5" t="str">
        <f>FIXED('WinBUGS output'!M781,2)</f>
        <v>-2.80</v>
      </c>
      <c r="G782" s="5" t="str">
        <f>FIXED('WinBUGS output'!O781,2)</f>
        <v>-0.06</v>
      </c>
      <c r="H782"/>
      <c r="I782"/>
      <c r="J782"/>
    </row>
    <row r="783" spans="1:10" x14ac:dyDescent="0.25">
      <c r="A783">
        <v>39</v>
      </c>
      <c r="B783">
        <v>40</v>
      </c>
      <c r="C783" s="5" t="str">
        <f>VLOOKUP(A783,'WinBUGS output'!A:C,3,FALSE)</f>
        <v>Third-wave cognitive therapy individual + any AD</v>
      </c>
      <c r="D783" s="5" t="str">
        <f>VLOOKUP(B783,'WinBUGS output'!A:C,3,FALSE)</f>
        <v>Exercise + Fluoxetine</v>
      </c>
      <c r="E783" s="5" t="str">
        <f>FIXED('WinBUGS output'!N782,2)</f>
        <v>-0.81</v>
      </c>
      <c r="F783" s="5" t="str">
        <f>FIXED('WinBUGS output'!M782,2)</f>
        <v>-2.12</v>
      </c>
      <c r="G783" s="5" t="str">
        <f>FIXED('WinBUGS output'!O782,2)</f>
        <v>0.60</v>
      </c>
      <c r="H783"/>
      <c r="I783"/>
      <c r="J783"/>
    </row>
  </sheetData>
  <mergeCells count="5">
    <mergeCell ref="C1:J1"/>
    <mergeCell ref="P1:T1"/>
    <mergeCell ref="E2:G2"/>
    <mergeCell ref="H2:J2"/>
    <mergeCell ref="R2:T2"/>
  </mergeCells>
  <conditionalFormatting sqref="H327:H348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28" sqref="G28"/>
    </sheetView>
  </sheetViews>
  <sheetFormatPr defaultRowHeight="15" x14ac:dyDescent="0.25"/>
  <cols>
    <col min="1" max="1" width="9.140625" style="7"/>
    <col min="2" max="2" width="56.28515625" style="7" bestFit="1" customWidth="1"/>
    <col min="3" max="3" width="22.28515625" style="7" bestFit="1" customWidth="1"/>
    <col min="4" max="4" width="8.7109375" style="7" bestFit="1" customWidth="1"/>
    <col min="5" max="6" width="9.140625" style="7"/>
    <col min="7" max="7" width="64.7109375" style="7" bestFit="1" customWidth="1"/>
    <col min="8" max="8" width="22.28515625" style="7" bestFit="1" customWidth="1"/>
    <col min="9" max="9" width="8.7109375" style="7" bestFit="1" customWidth="1"/>
    <col min="10" max="16384" width="9.140625" style="7"/>
  </cols>
  <sheetData>
    <row r="1" spans="1:9" x14ac:dyDescent="0.25">
      <c r="B1" s="14" t="s">
        <v>1</v>
      </c>
      <c r="C1" s="14" t="s">
        <v>15</v>
      </c>
      <c r="D1" s="14" t="s">
        <v>16</v>
      </c>
      <c r="G1" s="14" t="s">
        <v>3</v>
      </c>
      <c r="H1" s="14" t="s">
        <v>15</v>
      </c>
      <c r="I1" s="14" t="s">
        <v>16</v>
      </c>
    </row>
    <row r="2" spans="1:9" x14ac:dyDescent="0.25">
      <c r="A2" s="7">
        <v>28</v>
      </c>
      <c r="B2" s="6" t="str">
        <f>VLOOKUP(A2,'WinBUGS output'!B:C,2,FALSE)</f>
        <v>Exercise + Fluoxetine</v>
      </c>
      <c r="C2" s="6">
        <f>VLOOKUP(A2,'WinBUGS output'!AC:AJ,7,FALSE)</f>
        <v>1</v>
      </c>
      <c r="D2" s="6" t="str">
        <f>"("&amp;VLOOKUP(A2,'WinBUGS output'!AC:AJ,6,FALSE)&amp;", "&amp;VLOOKUP(A2,'WinBUGS output'!AC:AJ,8,FALSE)&amp;")"</f>
        <v>(1, 3)</v>
      </c>
      <c r="F2" s="7">
        <v>17</v>
      </c>
      <c r="G2" s="4" t="str">
        <f>VLOOKUP(F2,'WinBUGS output'!E:F,2,FALSE)</f>
        <v>Combined (Exercise + AD/CBT)</v>
      </c>
      <c r="H2" s="6">
        <f>VLOOKUP(F2,'WinBUGS output'!AN:AU,7,FALSE)</f>
        <v>1</v>
      </c>
      <c r="I2" s="6" t="str">
        <f>"("&amp;VLOOKUP(F2,'WinBUGS output'!AN:AU,6,FALSE)&amp;", "&amp;VLOOKUP(F2,'WinBUGS output'!AN:AU,8,FALSE)&amp;")"</f>
        <v>(1, 3)</v>
      </c>
    </row>
    <row r="3" spans="1:9" x14ac:dyDescent="0.25">
      <c r="A3" s="7">
        <v>27</v>
      </c>
      <c r="B3" s="6" t="str">
        <f>VLOOKUP(A3,'WinBUGS output'!B:C,2,FALSE)</f>
        <v>Third-wave cognitive therapy individual + any AD</v>
      </c>
      <c r="C3" s="6">
        <f>VLOOKUP(A3,'WinBUGS output'!AC:AJ,7,FALSE)</f>
        <v>3</v>
      </c>
      <c r="D3" s="6" t="str">
        <f>"("&amp;VLOOKUP(A3,'WinBUGS output'!AC:AJ,6,FALSE)&amp;", "&amp;VLOOKUP(A3,'WinBUGS output'!AC:AJ,8,FALSE)&amp;")"</f>
        <v>(1, 18)</v>
      </c>
      <c r="F3" s="7">
        <v>16</v>
      </c>
      <c r="G3" s="4" t="str">
        <f>VLOOKUP(F3,'WinBUGS output'!E:F,2,FALSE)</f>
        <v>Combined (Cognitive and cognitive behavioural therapies individual + AD)</v>
      </c>
      <c r="H3" s="6">
        <f>VLOOKUP(F3,'WinBUGS output'!AN:AU,7,FALSE)</f>
        <v>3</v>
      </c>
      <c r="I3" s="6" t="str">
        <f>"("&amp;VLOOKUP(F3,'WinBUGS output'!AN:AU,6,FALSE)&amp;", "&amp;VLOOKUP(F3,'WinBUGS output'!AN:AU,8,FALSE)&amp;")"</f>
        <v>(1, 13)</v>
      </c>
    </row>
    <row r="4" spans="1:9" x14ac:dyDescent="0.25">
      <c r="A4" s="7">
        <v>24</v>
      </c>
      <c r="B4" s="6" t="str">
        <f>VLOOKUP(A4,'WinBUGS output'!B:C,2,FALSE)</f>
        <v>Third-wave cognitive therapy individual</v>
      </c>
      <c r="C4" s="6">
        <f>VLOOKUP(A4,'WinBUGS output'!AC:AJ,7,FALSE)</f>
        <v>4</v>
      </c>
      <c r="D4" s="6" t="str">
        <f>"("&amp;VLOOKUP(A4,'WinBUGS output'!AC:AJ,6,FALSE)&amp;", "&amp;VLOOKUP(A4,'WinBUGS output'!AC:AJ,8,FALSE)&amp;")"</f>
        <v>(1, 17)</v>
      </c>
      <c r="F4" s="7">
        <v>12</v>
      </c>
      <c r="G4" s="4" t="str">
        <f>VLOOKUP(F4,'WinBUGS output'!E:F,2,FALSE)</f>
        <v>Interpersonal psychotherapy (IPT)</v>
      </c>
      <c r="H4" s="6">
        <f>VLOOKUP(F4,'WinBUGS output'!AN:AU,7,FALSE)</f>
        <v>4</v>
      </c>
      <c r="I4" s="6" t="str">
        <f>"("&amp;VLOOKUP(F4,'WinBUGS output'!AN:AU,6,FALSE)&amp;", "&amp;VLOOKUP(F4,'WinBUGS output'!AN:AU,8,FALSE)&amp;")"</f>
        <v>(1, 15)</v>
      </c>
    </row>
    <row r="5" spans="1:9" x14ac:dyDescent="0.25">
      <c r="A5" s="7">
        <v>25</v>
      </c>
      <c r="B5" s="6" t="str">
        <f>VLOOKUP(A5,'WinBUGS output'!B:C,2,FALSE)</f>
        <v>CBT individual (under 15 sessions) + citalopram</v>
      </c>
      <c r="C5" s="6">
        <f>VLOOKUP(A5,'WinBUGS output'!AC:AJ,7,FALSE)</f>
        <v>5</v>
      </c>
      <c r="D5" s="6" t="str">
        <f>"("&amp;VLOOKUP(A5,'WinBUGS output'!AC:AJ,6,FALSE)&amp;", "&amp;VLOOKUP(A5,'WinBUGS output'!AC:AJ,8,FALSE)&amp;")"</f>
        <v>(2, 14)</v>
      </c>
      <c r="F5" s="7">
        <v>6</v>
      </c>
      <c r="G5" s="4" t="str">
        <f>VLOOKUP(F5,'WinBUGS output'!E:F,2,FALSE)</f>
        <v>TCA</v>
      </c>
      <c r="H5" s="6">
        <f>VLOOKUP(F5,'WinBUGS output'!AN:AU,7,FALSE)</f>
        <v>4</v>
      </c>
      <c r="I5" s="6" t="str">
        <f>"("&amp;VLOOKUP(F5,'WinBUGS output'!AN:AU,6,FALSE)&amp;", "&amp;VLOOKUP(F5,'WinBUGS output'!AN:AU,8,FALSE)&amp;")"</f>
        <v>(2, 11)</v>
      </c>
    </row>
    <row r="6" spans="1:9" x14ac:dyDescent="0.25">
      <c r="A6" s="7">
        <v>7</v>
      </c>
      <c r="B6" s="6" t="str">
        <f>VLOOKUP(A6,'WinBUGS output'!B:C,2,FALSE)</f>
        <v>Lofepramine</v>
      </c>
      <c r="C6" s="6">
        <f>VLOOKUP(A6,'WinBUGS output'!AC:AJ,7,FALSE)</f>
        <v>6</v>
      </c>
      <c r="D6" s="6" t="str">
        <f>"("&amp;VLOOKUP(A6,'WinBUGS output'!AC:AJ,6,FALSE)&amp;", "&amp;VLOOKUP(A6,'WinBUGS output'!AC:AJ,8,FALSE)&amp;")"</f>
        <v>(2, 15)</v>
      </c>
      <c r="F6" s="7">
        <v>14</v>
      </c>
      <c r="G6" s="4" t="str">
        <f>VLOOKUP(F6,'WinBUGS output'!E:F,2,FALSE)</f>
        <v>Behavioural therapies (individual)</v>
      </c>
      <c r="H6" s="6">
        <f>VLOOKUP(F6,'WinBUGS output'!AN:AU,7,FALSE)</f>
        <v>5</v>
      </c>
      <c r="I6" s="6" t="str">
        <f>"("&amp;VLOOKUP(F6,'WinBUGS output'!AN:AU,6,FALSE)&amp;", "&amp;VLOOKUP(F6,'WinBUGS output'!AN:AU,8,FALSE)&amp;")"</f>
        <v>(2, 14)</v>
      </c>
    </row>
    <row r="7" spans="1:9" x14ac:dyDescent="0.25">
      <c r="A7" s="7">
        <v>23</v>
      </c>
      <c r="B7" s="6" t="str">
        <f>VLOOKUP(A7,'WinBUGS output'!B:C,2,FALSE)</f>
        <v>CBT individual (over 15 sessions)</v>
      </c>
      <c r="C7" s="6">
        <f>VLOOKUP(A7,'WinBUGS output'!AC:AJ,7,FALSE)</f>
        <v>6</v>
      </c>
      <c r="D7" s="6" t="str">
        <f>"("&amp;VLOOKUP(A7,'WinBUGS output'!AC:AJ,6,FALSE)&amp;", "&amp;VLOOKUP(A7,'WinBUGS output'!AC:AJ,8,FALSE)&amp;")"</f>
        <v>(3, 15)</v>
      </c>
      <c r="F7" s="7">
        <v>7</v>
      </c>
      <c r="G7" s="4" t="str">
        <f>VLOOKUP(F7,'WinBUGS output'!E:F,2,FALSE)</f>
        <v>SSRI</v>
      </c>
      <c r="H7" s="6">
        <f>VLOOKUP(F7,'WinBUGS output'!AN:AU,7,FALSE)</f>
        <v>6</v>
      </c>
      <c r="I7" s="6" t="str">
        <f>"("&amp;VLOOKUP(F7,'WinBUGS output'!AN:AU,6,FALSE)&amp;", "&amp;VLOOKUP(F7,'WinBUGS output'!AN:AU,8,FALSE)&amp;")"</f>
        <v>(3, 11)</v>
      </c>
    </row>
    <row r="8" spans="1:9" x14ac:dyDescent="0.25">
      <c r="A8" s="7">
        <v>17</v>
      </c>
      <c r="B8" s="6" t="str">
        <f>VLOOKUP(A8,'WinBUGS output'!B:C,2,FALSE)</f>
        <v>Interpersonal psychotherapy (IPT)</v>
      </c>
      <c r="C8" s="6">
        <f>VLOOKUP(A8,'WinBUGS output'!AC:AJ,7,FALSE)</f>
        <v>7</v>
      </c>
      <c r="D8" s="6" t="str">
        <f>"("&amp;VLOOKUP(A8,'WinBUGS output'!AC:AJ,6,FALSE)&amp;", "&amp;VLOOKUP(A8,'WinBUGS output'!AC:AJ,8,FALSE)&amp;")"</f>
        <v>(2, 18)</v>
      </c>
      <c r="F8" s="7">
        <v>8</v>
      </c>
      <c r="G8" s="4" t="str">
        <f>VLOOKUP(F8,'WinBUGS output'!E:F,2,FALSE)</f>
        <v>Mirtazapine</v>
      </c>
      <c r="H8" s="6">
        <f>VLOOKUP(F8,'WinBUGS output'!AN:AU,7,FALSE)</f>
        <v>7</v>
      </c>
      <c r="I8" s="6" t="str">
        <f>"("&amp;VLOOKUP(F8,'WinBUGS output'!AN:AU,6,FALSE)&amp;", "&amp;VLOOKUP(F8,'WinBUGS output'!AN:AU,8,FALSE)&amp;")"</f>
        <v>(3, 13)</v>
      </c>
    </row>
    <row r="9" spans="1:9" x14ac:dyDescent="0.25">
      <c r="A9" s="7">
        <v>21</v>
      </c>
      <c r="B9" s="6" t="str">
        <f>VLOOKUP(A9,'WinBUGS output'!B:C,2,FALSE)</f>
        <v>Behavioural activation (BA)</v>
      </c>
      <c r="C9" s="6">
        <f>VLOOKUP(A9,'WinBUGS output'!AC:AJ,7,FALSE)</f>
        <v>8</v>
      </c>
      <c r="D9" s="6" t="str">
        <f>"("&amp;VLOOKUP(A9,'WinBUGS output'!AC:AJ,6,FALSE)&amp;", "&amp;VLOOKUP(A9,'WinBUGS output'!AC:AJ,8,FALSE)&amp;")"</f>
        <v>(3, 17)</v>
      </c>
      <c r="F9" s="7">
        <v>15</v>
      </c>
      <c r="G9" s="4" t="str">
        <f>VLOOKUP(F9,'WinBUGS output'!E:F,2,FALSE)</f>
        <v>Cognitive and cognitive behavioural therapies (individual) [CBT/CT]</v>
      </c>
      <c r="H9" s="6">
        <f>VLOOKUP(F9,'WinBUGS output'!AN:AU,7,FALSE)</f>
        <v>8</v>
      </c>
      <c r="I9" s="6" t="str">
        <f>"("&amp;VLOOKUP(F9,'WinBUGS output'!AN:AU,6,FALSE)&amp;", "&amp;VLOOKUP(F9,'WinBUGS output'!AN:AU,8,FALSE)&amp;")"</f>
        <v>(3, 13)</v>
      </c>
    </row>
    <row r="10" spans="1:9" x14ac:dyDescent="0.25">
      <c r="A10" s="7">
        <v>26</v>
      </c>
      <c r="B10" s="6" t="str">
        <f>VLOOKUP(A10,'WinBUGS output'!B:C,2,FALSE)</f>
        <v>CBT individual (over 15 sessions) + any AD</v>
      </c>
      <c r="C10" s="6">
        <f>VLOOKUP(A10,'WinBUGS output'!AC:AJ,7,FALSE)</f>
        <v>9</v>
      </c>
      <c r="D10" s="6" t="str">
        <f>"("&amp;VLOOKUP(A10,'WinBUGS output'!AC:AJ,6,FALSE)&amp;", "&amp;VLOOKUP(A10,'WinBUGS output'!AC:AJ,8,FALSE)&amp;")"</f>
        <v>(2, 27)</v>
      </c>
      <c r="F10" s="7">
        <v>1</v>
      </c>
      <c r="G10" s="4" t="str">
        <f>VLOOKUP(F10,'WinBUGS output'!E:F,2,FALSE)</f>
        <v>Pill placebo</v>
      </c>
      <c r="H10" s="6">
        <f>VLOOKUP(F10,'WinBUGS output'!AN:AU,7,FALSE)</f>
        <v>9</v>
      </c>
      <c r="I10" s="6" t="str">
        <f>"("&amp;VLOOKUP(F10,'WinBUGS output'!AN:AU,6,FALSE)&amp;", "&amp;VLOOKUP(F10,'WinBUGS output'!AN:AU,8,FALSE)&amp;")"</f>
        <v>(6, 15)</v>
      </c>
    </row>
    <row r="11" spans="1:9" x14ac:dyDescent="0.25">
      <c r="A11" s="7">
        <v>9</v>
      </c>
      <c r="B11" s="6" t="str">
        <f>VLOOKUP(A11,'WinBUGS output'!B:C,2,FALSE)</f>
        <v>Escitalopram</v>
      </c>
      <c r="C11" s="6">
        <f>VLOOKUP(A11,'WinBUGS output'!AC:AJ,7,FALSE)</f>
        <v>10</v>
      </c>
      <c r="D11" s="6" t="str">
        <f>"("&amp;VLOOKUP(A11,'WinBUGS output'!AC:AJ,6,FALSE)&amp;", "&amp;VLOOKUP(A11,'WinBUGS output'!AC:AJ,8,FALSE)&amp;")"</f>
        <v>(5, 16)</v>
      </c>
      <c r="F11" s="7">
        <v>9</v>
      </c>
      <c r="G11" s="4" t="str">
        <f>VLOOKUP(F11,'WinBUGS output'!E:F,2,FALSE)</f>
        <v>Short-term psychodynamic psychotherapies</v>
      </c>
      <c r="H11" s="6">
        <f>VLOOKUP(F11,'WinBUGS output'!AN:AU,7,FALSE)</f>
        <v>10</v>
      </c>
      <c r="I11" s="6" t="str">
        <f>"("&amp;VLOOKUP(F11,'WinBUGS output'!AN:AU,6,FALSE)&amp;", "&amp;VLOOKUP(F11,'WinBUGS output'!AN:AU,8,FALSE)&amp;")"</f>
        <v>(2, 17)</v>
      </c>
    </row>
    <row r="12" spans="1:9" x14ac:dyDescent="0.25">
      <c r="A12" s="7">
        <v>6</v>
      </c>
      <c r="B12" s="6" t="str">
        <f>VLOOKUP(A12,'WinBUGS output'!B:C,2,FALSE)</f>
        <v>Amitriptyline</v>
      </c>
      <c r="C12" s="6">
        <f>VLOOKUP(A12,'WinBUGS output'!AC:AJ,7,FALSE)</f>
        <v>11</v>
      </c>
      <c r="D12" s="6" t="str">
        <f>"("&amp;VLOOKUP(A12,'WinBUGS output'!AC:AJ,6,FALSE)&amp;", "&amp;VLOOKUP(A12,'WinBUGS output'!AC:AJ,8,FALSE)&amp;")"</f>
        <v>(5, 18)</v>
      </c>
      <c r="F12" s="7">
        <v>10</v>
      </c>
      <c r="G12" s="4" t="str">
        <f>VLOOKUP(F12,'WinBUGS output'!E:F,2,FALSE)</f>
        <v>Self-help with support</v>
      </c>
      <c r="H12" s="6">
        <f>VLOOKUP(F12,'WinBUGS output'!AN:AU,7,FALSE)</f>
        <v>10</v>
      </c>
      <c r="I12" s="6" t="str">
        <f>"("&amp;VLOOKUP(F12,'WinBUGS output'!AN:AU,6,FALSE)&amp;", "&amp;VLOOKUP(F12,'WinBUGS output'!AN:AU,8,FALSE)&amp;")"</f>
        <v>(3, 16)</v>
      </c>
    </row>
    <row r="13" spans="1:9" x14ac:dyDescent="0.25">
      <c r="A13" s="7">
        <v>10</v>
      </c>
      <c r="B13" s="6" t="str">
        <f>VLOOKUP(A13,'WinBUGS output'!B:C,2,FALSE)</f>
        <v>Fluoxetine</v>
      </c>
      <c r="C13" s="6">
        <f>VLOOKUP(A13,'WinBUGS output'!AC:AJ,7,FALSE)</f>
        <v>12</v>
      </c>
      <c r="D13" s="6" t="str">
        <f>"("&amp;VLOOKUP(A13,'WinBUGS output'!AC:AJ,6,FALSE)&amp;", "&amp;VLOOKUP(A13,'WinBUGS output'!AC:AJ,8,FALSE)&amp;")"</f>
        <v>(6, 18)</v>
      </c>
      <c r="F13" s="7">
        <v>5</v>
      </c>
      <c r="G13" s="4" t="str">
        <f>VLOOKUP(F13,'WinBUGS output'!E:F,2,FALSE)</f>
        <v>Exercise</v>
      </c>
      <c r="H13" s="6">
        <f>VLOOKUP(F13,'WinBUGS output'!AN:AU,7,FALSE)</f>
        <v>12</v>
      </c>
      <c r="I13" s="6" t="str">
        <f>"("&amp;VLOOKUP(F13,'WinBUGS output'!AN:AU,6,FALSE)&amp;", "&amp;VLOOKUP(F13,'WinBUGS output'!AN:AU,8,FALSE)&amp;")"</f>
        <v>(3, 17)</v>
      </c>
    </row>
    <row r="14" spans="1:9" x14ac:dyDescent="0.25">
      <c r="A14" s="7">
        <v>8</v>
      </c>
      <c r="B14" s="6" t="str">
        <f>VLOOKUP(A14,'WinBUGS output'!B:C,2,FALSE)</f>
        <v>Citalopram</v>
      </c>
      <c r="C14" s="6">
        <f>VLOOKUP(A14,'WinBUGS output'!AC:AJ,7,FALSE)</f>
        <v>12</v>
      </c>
      <c r="D14" s="6" t="str">
        <f>"("&amp;VLOOKUP(A14,'WinBUGS output'!AC:AJ,6,FALSE)&amp;", "&amp;VLOOKUP(A14,'WinBUGS output'!AC:AJ,8,FALSE)&amp;")"</f>
        <v>(7, 18)</v>
      </c>
      <c r="F14" s="7">
        <v>13</v>
      </c>
      <c r="G14" s="4" t="str">
        <f>VLOOKUP(F14,'WinBUGS output'!E:F,2,FALSE)</f>
        <v>Counselling</v>
      </c>
      <c r="H14" s="6">
        <f>VLOOKUP(F14,'WinBUGS output'!AN:AU,7,FALSE)</f>
        <v>13</v>
      </c>
      <c r="I14" s="6" t="str">
        <f>"("&amp;VLOOKUP(F14,'WinBUGS output'!AN:AU,6,FALSE)&amp;", "&amp;VLOOKUP(F14,'WinBUGS output'!AN:AU,8,FALSE)&amp;")"</f>
        <v>(4, 17)</v>
      </c>
    </row>
    <row r="15" spans="1:9" x14ac:dyDescent="0.25">
      <c r="A15" s="7">
        <v>11</v>
      </c>
      <c r="B15" s="6" t="str">
        <f>VLOOKUP(A15,'WinBUGS output'!B:C,2,FALSE)</f>
        <v>Sertraline</v>
      </c>
      <c r="C15" s="6">
        <f>VLOOKUP(A15,'WinBUGS output'!AC:AJ,7,FALSE)</f>
        <v>13</v>
      </c>
      <c r="D15" s="6" t="str">
        <f>"("&amp;VLOOKUP(A15,'WinBUGS output'!AC:AJ,6,FALSE)&amp;", "&amp;VLOOKUP(A15,'WinBUGS output'!AC:AJ,8,FALSE)&amp;")"</f>
        <v>(6, 19)</v>
      </c>
      <c r="F15" s="7">
        <v>11</v>
      </c>
      <c r="G15" s="4" t="str">
        <f>VLOOKUP(F15,'WinBUGS output'!E:F,2,FALSE)</f>
        <v>Self-help</v>
      </c>
      <c r="H15" s="6">
        <f>VLOOKUP(F15,'WinBUGS output'!AN:AU,7,FALSE)</f>
        <v>13</v>
      </c>
      <c r="I15" s="6" t="str">
        <f>"("&amp;VLOOKUP(F15,'WinBUGS output'!AN:AU,6,FALSE)&amp;", "&amp;VLOOKUP(F15,'WinBUGS output'!AN:AU,8,FALSE)&amp;")"</f>
        <v>(7, 16)</v>
      </c>
    </row>
    <row r="16" spans="1:9" x14ac:dyDescent="0.25">
      <c r="A16" s="7">
        <v>12</v>
      </c>
      <c r="B16" s="6" t="str">
        <f>VLOOKUP(A16,'WinBUGS output'!B:C,2,FALSE)</f>
        <v>Mirtazapine</v>
      </c>
      <c r="C16" s="6">
        <f>VLOOKUP(A16,'WinBUGS output'!AC:AJ,7,FALSE)</f>
        <v>14</v>
      </c>
      <c r="D16" s="6" t="str">
        <f>"("&amp;VLOOKUP(A16,'WinBUGS output'!AC:AJ,6,FALSE)&amp;", "&amp;VLOOKUP(A16,'WinBUGS output'!AC:AJ,8,FALSE)&amp;")"</f>
        <v>(5, 22)</v>
      </c>
      <c r="F16" s="7">
        <v>4</v>
      </c>
      <c r="G16" s="4" t="str">
        <f>VLOOKUP(F16,'WinBUGS output'!E:F,2,FALSE)</f>
        <v>TAU</v>
      </c>
      <c r="H16" s="6">
        <f>VLOOKUP(F16,'WinBUGS output'!AN:AU,7,FALSE)</f>
        <v>15</v>
      </c>
      <c r="I16" s="6" t="str">
        <f>"("&amp;VLOOKUP(F16,'WinBUGS output'!AN:AU,6,FALSE)&amp;", "&amp;VLOOKUP(F16,'WinBUGS output'!AN:AU,8,FALSE)&amp;")"</f>
        <v>(10, 17)</v>
      </c>
    </row>
    <row r="17" spans="1:9" x14ac:dyDescent="0.25">
      <c r="A17" s="7">
        <v>1</v>
      </c>
      <c r="B17" s="6" t="str">
        <f>VLOOKUP(A17,'WinBUGS output'!B:C,2,FALSE)</f>
        <v>Pill placebo</v>
      </c>
      <c r="C17" s="6">
        <f>VLOOKUP(A17,'WinBUGS output'!AC:AJ,7,FALSE)</f>
        <v>17</v>
      </c>
      <c r="D17" s="6" t="str">
        <f>"("&amp;VLOOKUP(A17,'WinBUGS output'!AC:AJ,6,FALSE)&amp;", "&amp;VLOOKUP(A17,'WinBUGS output'!AC:AJ,8,FALSE)&amp;")"</f>
        <v>(13, 24)</v>
      </c>
      <c r="F17" s="7">
        <v>3</v>
      </c>
      <c r="G17" s="4" t="str">
        <f>VLOOKUP(F17,'WinBUGS output'!E:F,2,FALSE)</f>
        <v>Attention placebo</v>
      </c>
      <c r="H17" s="6">
        <f>VLOOKUP(F17,'WinBUGS output'!AN:AU,7,FALSE)</f>
        <v>15</v>
      </c>
      <c r="I17" s="6" t="str">
        <f>"("&amp;VLOOKUP(F17,'WinBUGS output'!AN:AU,6,FALSE)&amp;", "&amp;VLOOKUP(F17,'WinBUGS output'!AN:AU,8,FALSE)&amp;")"</f>
        <v>(8, 17)</v>
      </c>
    </row>
    <row r="18" spans="1:9" x14ac:dyDescent="0.25">
      <c r="A18" s="7">
        <v>18</v>
      </c>
      <c r="B18" s="6" t="str">
        <f>VLOOKUP(A18,'WinBUGS output'!B:C,2,FALSE)</f>
        <v>Emotion-focused therapy (EFT)</v>
      </c>
      <c r="C18" s="6">
        <f>VLOOKUP(A18,'WinBUGS output'!AC:AJ,7,FALSE)</f>
        <v>19</v>
      </c>
      <c r="D18" s="6" t="str">
        <f>"("&amp;VLOOKUP(A18,'WinBUGS output'!AC:AJ,6,FALSE)&amp;", "&amp;VLOOKUP(A18,'WinBUGS output'!AC:AJ,8,FALSE)&amp;")"</f>
        <v>(3, 27)</v>
      </c>
      <c r="F18" s="7">
        <v>2</v>
      </c>
      <c r="G18" s="4" t="str">
        <f>VLOOKUP(F18,'WinBUGS output'!E:F,2,FALSE)</f>
        <v>No treatment</v>
      </c>
      <c r="H18" s="6">
        <f>VLOOKUP(F18,'WinBUGS output'!AN:AU,7,FALSE)</f>
        <v>16</v>
      </c>
      <c r="I18" s="6" t="str">
        <f>"("&amp;VLOOKUP(F18,'WinBUGS output'!AN:AU,6,FALSE)&amp;", "&amp;VLOOKUP(F18,'WinBUGS output'!AN:AU,8,FALSE)&amp;")"</f>
        <v>(9, 17)</v>
      </c>
    </row>
    <row r="19" spans="1:9" x14ac:dyDescent="0.25">
      <c r="A19" s="7">
        <v>13</v>
      </c>
      <c r="B19" s="6" t="str">
        <f>VLOOKUP(A19,'WinBUGS output'!B:C,2,FALSE)</f>
        <v>Computerised-CBT (CCBT) with support</v>
      </c>
      <c r="C19" s="6">
        <f>VLOOKUP(A19,'WinBUGS output'!AC:AJ,7,FALSE)</f>
        <v>19</v>
      </c>
      <c r="D19" s="6" t="str">
        <f>"("&amp;VLOOKUP(A19,'WinBUGS output'!AC:AJ,6,FALSE)&amp;", "&amp;VLOOKUP(A19,'WinBUGS output'!AC:AJ,8,FALSE)&amp;")"</f>
        <v>(7, 27)</v>
      </c>
    </row>
    <row r="20" spans="1:9" x14ac:dyDescent="0.25">
      <c r="A20" s="7">
        <v>5</v>
      </c>
      <c r="B20" s="6" t="str">
        <f>VLOOKUP(A20,'WinBUGS output'!B:C,2,FALSE)</f>
        <v>Exercise</v>
      </c>
      <c r="C20" s="6">
        <f>VLOOKUP(A20,'WinBUGS output'!AC:AJ,7,FALSE)</f>
        <v>20</v>
      </c>
      <c r="D20" s="6" t="str">
        <f>"("&amp;VLOOKUP(A20,'WinBUGS output'!AC:AJ,6,FALSE)&amp;", "&amp;VLOOKUP(A20,'WinBUGS output'!AC:AJ,8,FALSE)&amp;")"</f>
        <v>(5, 28)</v>
      </c>
    </row>
    <row r="21" spans="1:9" x14ac:dyDescent="0.25">
      <c r="A21" s="7">
        <v>14</v>
      </c>
      <c r="B21" s="6" t="str">
        <f>VLOOKUP(A21,'WinBUGS output'!B:C,2,FALSE)</f>
        <v>Computerised cognitive bias modification</v>
      </c>
      <c r="C21" s="6">
        <f>VLOOKUP(A21,'WinBUGS output'!AC:AJ,7,FALSE)</f>
        <v>20</v>
      </c>
      <c r="D21" s="6" t="str">
        <f>"("&amp;VLOOKUP(A21,'WinBUGS output'!AC:AJ,6,FALSE)&amp;", "&amp;VLOOKUP(A21,'WinBUGS output'!AC:AJ,8,FALSE)&amp;")"</f>
        <v>(8, 27)</v>
      </c>
    </row>
    <row r="22" spans="1:9" x14ac:dyDescent="0.25">
      <c r="A22" s="7">
        <v>16</v>
      </c>
      <c r="B22" s="6" t="str">
        <f>VLOOKUP(A22,'WinBUGS output'!B:C,2,FALSE)</f>
        <v>Computerised-problem solving therapy</v>
      </c>
      <c r="C22" s="6">
        <f>VLOOKUP(A22,'WinBUGS output'!AC:AJ,7,FALSE)</f>
        <v>21</v>
      </c>
      <c r="D22" s="6" t="str">
        <f>"("&amp;VLOOKUP(A22,'WinBUGS output'!AC:AJ,6,FALSE)&amp;", "&amp;VLOOKUP(A22,'WinBUGS output'!AC:AJ,8,FALSE)&amp;")"</f>
        <v>(11, 26)</v>
      </c>
    </row>
    <row r="23" spans="1:9" x14ac:dyDescent="0.25">
      <c r="A23" s="7">
        <v>15</v>
      </c>
      <c r="B23" s="6" t="str">
        <f>VLOOKUP(A23,'WinBUGS output'!B:C,2,FALSE)</f>
        <v>Computerised-CBT (CCBT)</v>
      </c>
      <c r="C23" s="6">
        <f>VLOOKUP(A23,'WinBUGS output'!AC:AJ,7,FALSE)</f>
        <v>21</v>
      </c>
      <c r="D23" s="6" t="str">
        <f>"("&amp;VLOOKUP(A23,'WinBUGS output'!AC:AJ,6,FALSE)&amp;", "&amp;VLOOKUP(A23,'WinBUGS output'!AC:AJ,8,FALSE)&amp;")"</f>
        <v>(12, 26)</v>
      </c>
    </row>
    <row r="24" spans="1:9" x14ac:dyDescent="0.25">
      <c r="A24" s="7">
        <v>19</v>
      </c>
      <c r="B24" s="6" t="str">
        <f>VLOOKUP(A24,'WinBUGS output'!B:C,2,FALSE)</f>
        <v>Non-directive counselling</v>
      </c>
      <c r="C24" s="6">
        <f>VLOOKUP(A24,'WinBUGS output'!AC:AJ,7,FALSE)</f>
        <v>21</v>
      </c>
      <c r="D24" s="6" t="str">
        <f>"("&amp;VLOOKUP(A24,'WinBUGS output'!AC:AJ,6,FALSE)&amp;", "&amp;VLOOKUP(A24,'WinBUGS output'!AC:AJ,8,FALSE)&amp;")"</f>
        <v>(15, 27)</v>
      </c>
    </row>
    <row r="25" spans="1:9" x14ac:dyDescent="0.25">
      <c r="A25" s="7">
        <v>22</v>
      </c>
      <c r="B25" s="6" t="str">
        <f>VLOOKUP(A25,'WinBUGS output'!B:C,2,FALSE)</f>
        <v>CBT individual (under 15 sessions)</v>
      </c>
      <c r="C25" s="6">
        <f>VLOOKUP(A25,'WinBUGS output'!AC:AJ,7,FALSE)</f>
        <v>23</v>
      </c>
      <c r="D25" s="6" t="str">
        <f>"("&amp;VLOOKUP(A25,'WinBUGS output'!AC:AJ,6,FALSE)&amp;", "&amp;VLOOKUP(A25,'WinBUGS output'!AC:AJ,8,FALSE)&amp;")"</f>
        <v>(18, 28)</v>
      </c>
    </row>
    <row r="26" spans="1:9" x14ac:dyDescent="0.25">
      <c r="A26" s="7">
        <v>20</v>
      </c>
      <c r="B26" s="6" t="str">
        <f>VLOOKUP(A26,'WinBUGS output'!B:C,2,FALSE)</f>
        <v>Relational client-centered therapy</v>
      </c>
      <c r="C26" s="6">
        <f>VLOOKUP(A26,'WinBUGS output'!AC:AJ,7,FALSE)</f>
        <v>24</v>
      </c>
      <c r="D26" s="6" t="str">
        <f>"("&amp;VLOOKUP(A26,'WinBUGS output'!AC:AJ,6,FALSE)&amp;", "&amp;VLOOKUP(A26,'WinBUGS output'!AC:AJ,8,FALSE)&amp;")"</f>
        <v>(8, 28)</v>
      </c>
    </row>
    <row r="27" spans="1:9" x14ac:dyDescent="0.25">
      <c r="A27" s="7">
        <v>3</v>
      </c>
      <c r="B27" s="6" t="str">
        <f>VLOOKUP(A27,'WinBUGS output'!B:C,2,FALSE)</f>
        <v>Attention placebo</v>
      </c>
      <c r="C27" s="6">
        <f>VLOOKUP(A27,'WinBUGS output'!AC:AJ,7,FALSE)</f>
        <v>26</v>
      </c>
      <c r="D27" s="6" t="str">
        <f>"("&amp;VLOOKUP(A27,'WinBUGS output'!AC:AJ,6,FALSE)&amp;", "&amp;VLOOKUP(A27,'WinBUGS output'!AC:AJ,8,FALSE)&amp;")"</f>
        <v>(13, 28)</v>
      </c>
    </row>
    <row r="28" spans="1:9" x14ac:dyDescent="0.25">
      <c r="A28" s="7">
        <v>2</v>
      </c>
      <c r="B28" s="6" t="str">
        <f>VLOOKUP(A28,'WinBUGS output'!B:C,2,FALSE)</f>
        <v>Waitlist</v>
      </c>
      <c r="C28" s="6">
        <f>VLOOKUP(A28,'WinBUGS output'!AC:AJ,7,FALSE)</f>
        <v>26</v>
      </c>
      <c r="D28" s="6" t="str">
        <f>"("&amp;VLOOKUP(A28,'WinBUGS output'!AC:AJ,6,FALSE)&amp;", "&amp;VLOOKUP(A28,'WinBUGS output'!AC:AJ,8,FALSE)&amp;")"</f>
        <v>(20, 28)</v>
      </c>
    </row>
    <row r="29" spans="1:9" x14ac:dyDescent="0.25">
      <c r="A29" s="7">
        <v>4</v>
      </c>
      <c r="B29" s="6" t="str">
        <f>VLOOKUP(A29,'WinBUGS output'!B:C,2,FALSE)</f>
        <v>TAU</v>
      </c>
      <c r="C29" s="6">
        <f>VLOOKUP(A29,'WinBUGS output'!AC:AJ,7,FALSE)</f>
        <v>26</v>
      </c>
      <c r="D29" s="6" t="str">
        <f>"("&amp;VLOOKUP(A29,'WinBUGS output'!AC:AJ,6,FALSE)&amp;", "&amp;VLOOKUP(A29,'WinBUGS output'!AC:AJ,8,FALSE)&amp;")"</f>
        <v>(22, 28)</v>
      </c>
    </row>
  </sheetData>
  <sortState ref="A2:D30">
    <sortCondition ref="C2:C30"/>
    <sortCondition ref="D2:D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WinBUGS output</vt:lpstr>
      <vt:lpstr>Intervention and Class Codes</vt:lpstr>
      <vt:lpstr># of studies per comparison</vt:lpstr>
      <vt:lpstr>Network plots</vt:lpstr>
      <vt:lpstr>Data</vt:lpstr>
      <vt:lpstr>Model fit</vt:lpstr>
      <vt:lpstr>SMD relative to pill placebo</vt:lpstr>
      <vt:lpstr>Direct SMDs</vt:lpstr>
      <vt:lpstr>Ranks</vt:lpstr>
      <vt:lpstr>Bias Adjustment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Ifigeneia</cp:lastModifiedBy>
  <cp:lastPrinted>2017-11-10T12:29:19Z</cp:lastPrinted>
  <dcterms:created xsi:type="dcterms:W3CDTF">2017-11-07T14:33:01Z</dcterms:created>
  <dcterms:modified xsi:type="dcterms:W3CDTF">2017-12-11T09:56:16Z</dcterms:modified>
</cp:coreProperties>
</file>